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nicole\Desktop\EDITS\New Website documents\"/>
    </mc:Choice>
  </mc:AlternateContent>
  <bookViews>
    <workbookView xWindow="0" yWindow="0" windowWidth="21000" windowHeight="11385" tabRatio="689"/>
  </bookViews>
  <sheets>
    <sheet name="Instructions" sheetId="9" r:id="rId1"/>
    <sheet name="Summary" sheetId="1" r:id="rId2"/>
    <sheet name="Facility Information" sheetId="8" r:id="rId3"/>
    <sheet name="Utility Data - FY 3 Years Ago" sheetId="5" r:id="rId4"/>
    <sheet name="Utility Data - FY 2 Years Ago" sheetId="6" r:id="rId5"/>
    <sheet name="Utility Data - FY 1 Years Ago" sheetId="4" r:id="rId6"/>
    <sheet name="Sensitivity" sheetId="10" r:id="rId7"/>
  </sheets>
  <calcPr calcId="152511"/>
</workbook>
</file>

<file path=xl/calcChain.xml><?xml version="1.0" encoding="utf-8"?>
<calcChain xmlns="http://schemas.openxmlformats.org/spreadsheetml/2006/main">
  <c r="P8" i="5" l="1"/>
  <c r="P9" i="6"/>
  <c r="P9" i="4"/>
  <c r="R9" i="4"/>
  <c r="R9" i="6"/>
  <c r="Q8" i="5"/>
  <c r="C54" i="8" l="1"/>
  <c r="D52" i="8"/>
  <c r="D9" i="1"/>
  <c r="M3" i="4"/>
  <c r="D6" i="6" l="1"/>
  <c r="G14" i="8"/>
  <c r="G16" i="8"/>
  <c r="G18" i="8"/>
  <c r="G20" i="8"/>
  <c r="G22" i="8"/>
  <c r="G6" i="8"/>
  <c r="G8" i="8"/>
  <c r="G10" i="8"/>
  <c r="G12" i="8"/>
  <c r="G4" i="8"/>
  <c r="G15" i="8"/>
  <c r="G17" i="8"/>
  <c r="G19" i="8"/>
  <c r="G21" i="8"/>
  <c r="G5" i="8"/>
  <c r="G7" i="8"/>
  <c r="G9" i="8"/>
  <c r="G11" i="8"/>
  <c r="G13" i="8"/>
  <c r="D6" i="5"/>
  <c r="D6" i="4"/>
  <c r="D8" i="1"/>
  <c r="H19" i="8" l="1"/>
  <c r="H13" i="8"/>
  <c r="L6" i="6"/>
  <c r="K6" i="6"/>
  <c r="J6" i="6"/>
  <c r="I6" i="6"/>
  <c r="F6" i="6"/>
  <c r="H6" i="6" s="1"/>
  <c r="E6" i="6"/>
  <c r="G6" i="6" s="1"/>
  <c r="L6" i="5"/>
  <c r="K6" i="5"/>
  <c r="J6" i="5"/>
  <c r="I6" i="5"/>
  <c r="F6" i="5"/>
  <c r="H6" i="5" s="1"/>
  <c r="E6" i="5"/>
  <c r="G6" i="5" s="1"/>
  <c r="L6" i="4"/>
  <c r="K6" i="4"/>
  <c r="J6" i="4"/>
  <c r="I6" i="4"/>
  <c r="F6" i="4"/>
  <c r="E6" i="4"/>
  <c r="H6" i="4" l="1"/>
  <c r="G10" i="4"/>
  <c r="G9" i="4"/>
  <c r="G6" i="4"/>
  <c r="F10" i="4"/>
  <c r="F9" i="4"/>
  <c r="D28" i="1"/>
  <c r="D27" i="1"/>
  <c r="AB3" i="6"/>
  <c r="AA3" i="6"/>
  <c r="AB3" i="5"/>
  <c r="AA3" i="5"/>
  <c r="AB3" i="4"/>
  <c r="AA3" i="4"/>
  <c r="D26" i="1" l="1"/>
  <c r="Z3" i="6"/>
  <c r="Y3" i="6"/>
  <c r="X3" i="6"/>
  <c r="W3" i="6"/>
  <c r="V3" i="6"/>
  <c r="U3" i="6"/>
  <c r="T3" i="6"/>
  <c r="S3" i="6"/>
  <c r="R3" i="6"/>
  <c r="Q3" i="6"/>
  <c r="P3" i="6"/>
  <c r="O3" i="6"/>
  <c r="N3" i="6"/>
  <c r="M3" i="6"/>
  <c r="F3" i="6"/>
  <c r="I4" i="1" s="1"/>
  <c r="E3" i="6"/>
  <c r="H4" i="1" s="1"/>
  <c r="D3" i="6"/>
  <c r="Z3" i="5"/>
  <c r="Y3" i="5"/>
  <c r="X3" i="5"/>
  <c r="W3" i="5"/>
  <c r="V3" i="5"/>
  <c r="U3" i="5"/>
  <c r="T3" i="5"/>
  <c r="S3" i="5"/>
  <c r="R3" i="5"/>
  <c r="Q3" i="5"/>
  <c r="P3" i="5"/>
  <c r="O3" i="5"/>
  <c r="N3" i="5"/>
  <c r="M3" i="5"/>
  <c r="F3" i="5"/>
  <c r="I3" i="1" s="1"/>
  <c r="E3" i="5"/>
  <c r="H3" i="1" s="1"/>
  <c r="D3" i="5"/>
  <c r="Z3" i="4"/>
  <c r="Y3" i="4"/>
  <c r="X3" i="4"/>
  <c r="W3" i="4"/>
  <c r="V3" i="4"/>
  <c r="U3" i="4"/>
  <c r="T3" i="4"/>
  <c r="S3" i="4"/>
  <c r="R3" i="4"/>
  <c r="Q3" i="4"/>
  <c r="P3" i="4"/>
  <c r="O3" i="4"/>
  <c r="N3" i="4"/>
  <c r="F3" i="4"/>
  <c r="I5" i="1" s="1"/>
  <c r="E3" i="4"/>
  <c r="H5" i="1" s="1"/>
  <c r="D3" i="4"/>
  <c r="G4" i="5" l="1"/>
  <c r="J3" i="1" s="1"/>
  <c r="G4" i="4"/>
  <c r="J5" i="1" s="1"/>
  <c r="G4" i="6"/>
  <c r="J4" i="1" s="1"/>
  <c r="J4" i="6"/>
  <c r="K4" i="6"/>
  <c r="L4" i="6"/>
  <c r="I4" i="6"/>
  <c r="I4" i="5"/>
  <c r="H4" i="5"/>
  <c r="K3" i="1" s="1"/>
  <c r="J4" i="5"/>
  <c r="K4" i="5"/>
  <c r="L4" i="5"/>
  <c r="D14" i="1"/>
  <c r="I4" i="4"/>
  <c r="D15" i="1"/>
  <c r="J4" i="4"/>
  <c r="K4" i="4"/>
  <c r="L4" i="4"/>
  <c r="H4" i="6"/>
  <c r="K4" i="1" s="1"/>
  <c r="H4" i="4"/>
  <c r="D10" i="1" l="1"/>
  <c r="D11" i="1" s="1"/>
  <c r="D12" i="1"/>
  <c r="D1" i="10" s="1"/>
  <c r="K5" i="1"/>
  <c r="D13" i="10" l="1"/>
  <c r="D16" i="10"/>
  <c r="D24" i="10"/>
  <c r="D27" i="10"/>
  <c r="D25" i="10"/>
  <c r="D5" i="10"/>
  <c r="D20" i="10"/>
  <c r="D23" i="10"/>
  <c r="D7" i="10"/>
  <c r="D14" i="10"/>
  <c r="D21" i="10"/>
  <c r="D9" i="10"/>
  <c r="D19" i="10"/>
  <c r="D26" i="10"/>
  <c r="D10" i="10"/>
  <c r="D17" i="10"/>
  <c r="D8" i="10"/>
  <c r="D15" i="10"/>
  <c r="D22" i="10"/>
  <c r="D11" i="10"/>
  <c r="D18" i="10"/>
  <c r="D12" i="10"/>
  <c r="D28" i="10"/>
  <c r="D6" i="10"/>
  <c r="D22" i="1"/>
  <c r="D25" i="1" s="1"/>
  <c r="D13" i="1"/>
  <c r="D23" i="1" l="1"/>
  <c r="D24" i="1" s="1"/>
</calcChain>
</file>

<file path=xl/sharedStrings.xml><?xml version="1.0" encoding="utf-8"?>
<sst xmlns="http://schemas.openxmlformats.org/spreadsheetml/2006/main" count="152" uniqueCount="91">
  <si>
    <t>Agency</t>
  </si>
  <si>
    <t>Contact Name</t>
  </si>
  <si>
    <t>Contact Email</t>
  </si>
  <si>
    <t>Contact Phone Number</t>
  </si>
  <si>
    <t>Number of Buildings</t>
  </si>
  <si>
    <t>A payment will be made every</t>
  </si>
  <si>
    <t xml:space="preserve">Your Annual Savings Opportunity is </t>
  </si>
  <si>
    <t>Building</t>
  </si>
  <si>
    <t>SUM</t>
  </si>
  <si>
    <t>Most Recent Total Square Footage</t>
  </si>
  <si>
    <t>3 Year Average Energy Usage</t>
  </si>
  <si>
    <t>3 Year Average Energy Use Intensity</t>
  </si>
  <si>
    <t>3 Year Average Energy Cost Intensity</t>
  </si>
  <si>
    <t>3 Year Average Water Use</t>
  </si>
  <si>
    <t>3 Year Average Water Cost</t>
  </si>
  <si>
    <t>Months</t>
  </si>
  <si>
    <t>Simple Payback</t>
  </si>
  <si>
    <t>Effective Periodical Interest</t>
  </si>
  <si>
    <t>Effective # of Periods</t>
  </si>
  <si>
    <t>Years</t>
  </si>
  <si>
    <t>OVERALL</t>
  </si>
  <si>
    <t>Fiscal Year</t>
  </si>
  <si>
    <t>Energy Cost</t>
  </si>
  <si>
    <t>Energy Cost Intensity ($/SF)</t>
  </si>
  <si>
    <t>Energy Use Intensity (Btu/SF)</t>
  </si>
  <si>
    <t>Energy Usage (MMBtu)</t>
  </si>
  <si>
    <t>Line</t>
  </si>
  <si>
    <t>Gross Floor Area          (Sq Ft)</t>
  </si>
  <si>
    <t>Total Energy (MMBtu)</t>
  </si>
  <si>
    <t>Energy Cost                     ($)</t>
  </si>
  <si>
    <r>
      <t>Energy Use Intensity (Btu/ft</t>
    </r>
    <r>
      <rPr>
        <b/>
        <vertAlign val="superscript"/>
        <sz val="10"/>
        <rFont val="Arial"/>
        <family val="2"/>
      </rPr>
      <t>2</t>
    </r>
    <r>
      <rPr>
        <b/>
        <sz val="10"/>
        <rFont val="Arial"/>
        <family val="2"/>
      </rPr>
      <t>-yr)</t>
    </r>
  </si>
  <si>
    <r>
      <t>Energy Cost Intensity       ($/ft</t>
    </r>
    <r>
      <rPr>
        <b/>
        <vertAlign val="superscript"/>
        <sz val="10"/>
        <rFont val="Arial"/>
        <family val="2"/>
      </rPr>
      <t>2</t>
    </r>
    <r>
      <rPr>
        <b/>
        <sz val="10"/>
        <rFont val="Arial"/>
        <family val="2"/>
      </rPr>
      <t>-yr)</t>
    </r>
  </si>
  <si>
    <r>
      <t>Water Use Intensity (gal/ft</t>
    </r>
    <r>
      <rPr>
        <b/>
        <vertAlign val="superscript"/>
        <sz val="10"/>
        <rFont val="Arial"/>
        <family val="2"/>
      </rPr>
      <t>2</t>
    </r>
    <r>
      <rPr>
        <b/>
        <sz val="10"/>
        <rFont val="Arial"/>
        <family val="2"/>
      </rPr>
      <t>-yr)</t>
    </r>
  </si>
  <si>
    <r>
      <t>Water Cost Intensity             ($/ft</t>
    </r>
    <r>
      <rPr>
        <b/>
        <vertAlign val="superscript"/>
        <sz val="10"/>
        <rFont val="Arial"/>
        <family val="2"/>
      </rPr>
      <t>2</t>
    </r>
    <r>
      <rPr>
        <b/>
        <sz val="10"/>
        <rFont val="Arial"/>
        <family val="2"/>
      </rPr>
      <t>-yr)</t>
    </r>
  </si>
  <si>
    <r>
      <t>Electricity Cost Intensity             ($/ft</t>
    </r>
    <r>
      <rPr>
        <b/>
        <vertAlign val="superscript"/>
        <sz val="10"/>
        <rFont val="Arial"/>
        <family val="2"/>
      </rPr>
      <t>2</t>
    </r>
    <r>
      <rPr>
        <b/>
        <sz val="10"/>
        <rFont val="Arial"/>
        <family val="2"/>
      </rPr>
      <t>-yr)</t>
    </r>
  </si>
  <si>
    <r>
      <t>Natural Gas Cost Intensity             ($/ft</t>
    </r>
    <r>
      <rPr>
        <b/>
        <vertAlign val="superscript"/>
        <sz val="10"/>
        <rFont val="Arial"/>
        <family val="2"/>
      </rPr>
      <t>2</t>
    </r>
    <r>
      <rPr>
        <b/>
        <sz val="10"/>
        <rFont val="Arial"/>
        <family val="2"/>
      </rPr>
      <t>-yr)</t>
    </r>
  </si>
  <si>
    <t xml:space="preserve">Water Use (Gal)  </t>
  </si>
  <si>
    <t>Water Cost          ($)</t>
  </si>
  <si>
    <t>Electricity Use          (kWh)</t>
  </si>
  <si>
    <t>Natural Gas Use     (therms)</t>
  </si>
  <si>
    <t>Natural Gas Cost ($)</t>
  </si>
  <si>
    <t>Propane Use        (Gal)</t>
  </si>
  <si>
    <t>Propane Cost              ($)</t>
  </si>
  <si>
    <t>#1 Fuel Oil Use        (Gal)</t>
  </si>
  <si>
    <t>#1 Fuel Oil Cost         ($)</t>
  </si>
  <si>
    <t>#2 Fuel Oil Use        (Gal)</t>
  </si>
  <si>
    <t>#2 Fuel Oil Cost         ($)</t>
  </si>
  <si>
    <t>Steam Use                (MMBtu)</t>
  </si>
  <si>
    <t>Steam Cost                ($)</t>
  </si>
  <si>
    <t>Sawdust, Peat, Bark Use               (Tons)</t>
  </si>
  <si>
    <t>Sawdust, Peat, Bark Cost               ($)</t>
  </si>
  <si>
    <t>sq. ft</t>
  </si>
  <si>
    <t>Btu/sf</t>
  </si>
  <si>
    <t>mmBtu</t>
  </si>
  <si>
    <t>per year</t>
  </si>
  <si>
    <t>$/sq. ft.</t>
  </si>
  <si>
    <t xml:space="preserve">Length of Project Financing </t>
  </si>
  <si>
    <t>years</t>
  </si>
  <si>
    <t>Anticipated percent of savings</t>
  </si>
  <si>
    <t>Your total $/sq ft of estimated project size</t>
  </si>
  <si>
    <t>Building Use</t>
  </si>
  <si>
    <t>gallons</t>
  </si>
  <si>
    <r>
      <t xml:space="preserve">Your </t>
    </r>
    <r>
      <rPr>
        <b/>
        <sz val="11"/>
        <color theme="1"/>
        <rFont val="Calibri"/>
        <family val="2"/>
        <scheme val="minor"/>
      </rPr>
      <t>Estimated</t>
    </r>
    <r>
      <rPr>
        <sz val="11"/>
        <color theme="1"/>
        <rFont val="Calibri"/>
        <family val="2"/>
        <scheme val="minor"/>
      </rPr>
      <t xml:space="preserve"> Project size is </t>
    </r>
  </si>
  <si>
    <t>Interest Rate anticipated</t>
  </si>
  <si>
    <t>(Please only fill in Blue Cells on this page)</t>
  </si>
  <si>
    <t>Campus/Site(s)</t>
  </si>
  <si>
    <t>3Year Average Energy Cost</t>
  </si>
  <si>
    <t>Site</t>
  </si>
  <si>
    <t>Yr. Built</t>
  </si>
  <si>
    <t>BBLIP ID</t>
  </si>
  <si>
    <t>Present Value Check</t>
  </si>
  <si>
    <t>Total</t>
  </si>
  <si>
    <t>Buildings</t>
  </si>
  <si>
    <t>Conditioned
SF</t>
  </si>
  <si>
    <t>Electricity Cost
($)</t>
  </si>
  <si>
    <t>Assumptions</t>
  </si>
  <si>
    <t>Savings (%)</t>
  </si>
  <si>
    <t>Int. Rate</t>
  </si>
  <si>
    <t>Term (Yrs)</t>
  </si>
  <si>
    <t>Project Size</t>
  </si>
  <si>
    <t>Total Utility Spend</t>
  </si>
  <si>
    <t>Current Assumptions</t>
  </si>
  <si>
    <t>Smallest</t>
  </si>
  <si>
    <t>Largest</t>
  </si>
  <si>
    <t>% of Conditioned SF</t>
  </si>
  <si>
    <t>Ngas</t>
  </si>
  <si>
    <t>Elec</t>
  </si>
  <si>
    <t>Use</t>
  </si>
  <si>
    <t>Cost</t>
  </si>
  <si>
    <t>Notes:</t>
  </si>
  <si>
    <t>Add Comments and Assumptions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</si>
</sst>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quot;$&quot;#,##0.00"/>
    <numFmt numFmtId="166" formatCode="0.0%"/>
    <numFmt numFmtId="167" formatCode="_(&quot;$&quot;* #,##0.000_);_(&quot;$&quot;* \(#,##0.000\);_(&quot;$&quot;* &quot;-&quot;??_);_(@_)"/>
    <numFmt numFmtId="168" formatCode="_(&quot;$&quot;* #,##0.0_);_(&quot;$&quot;* \(#,##0.0\);_(&quot;$&quot;* &quot;-&quot;??_);_(@_)"/>
    <numFmt numFmtId="169" formatCode="_(* #,##0_);_(* \(#,##0\);_(* &quot;-&quot;??_);_(@_)"/>
  </numFmts>
  <fonts count="17" x14ac:knownFonts="1">
    <font>
      <sz val="11"/>
      <color theme="1"/>
      <name val="Calibri"/>
      <family val="2"/>
      <scheme val="minor"/>
    </font>
    <font>
      <b/>
      <sz val="10"/>
      <name val="Arial"/>
      <family val="2"/>
    </font>
    <font>
      <b/>
      <vertAlign val="superscript"/>
      <sz val="10"/>
      <name val="Arial"/>
      <family val="2"/>
    </font>
    <font>
      <u/>
      <sz val="11"/>
      <color theme="1"/>
      <name val="Calibri"/>
      <family val="2"/>
      <scheme val="minor"/>
    </font>
    <font>
      <b/>
      <sz val="11"/>
      <color theme="1"/>
      <name val="Calibri"/>
      <family val="2"/>
      <scheme val="minor"/>
    </font>
    <font>
      <i/>
      <u/>
      <sz val="11"/>
      <color theme="1"/>
      <name val="Calibri"/>
      <family val="2"/>
      <scheme val="minor"/>
    </font>
    <font>
      <i/>
      <sz val="11"/>
      <color theme="1"/>
      <name val="Calibri"/>
      <family val="2"/>
      <scheme val="minor"/>
    </font>
    <font>
      <sz val="9"/>
      <color indexed="8"/>
      <name val="Arial"/>
      <family val="2"/>
    </font>
    <font>
      <u/>
      <sz val="11"/>
      <color theme="10"/>
      <name val="Calibri"/>
      <family val="2"/>
    </font>
    <font>
      <i/>
      <sz val="11"/>
      <color theme="0"/>
      <name val="Calibri"/>
      <family val="2"/>
      <scheme val="minor"/>
    </font>
    <font>
      <sz val="11"/>
      <color theme="0"/>
      <name val="Calibri"/>
      <family val="2"/>
      <scheme val="minor"/>
    </font>
    <font>
      <b/>
      <sz val="11"/>
      <color theme="0"/>
      <name val="Calibri"/>
      <family val="2"/>
      <scheme val="minor"/>
    </font>
    <font>
      <sz val="10"/>
      <color rgb="FFFF0000"/>
      <name val="Arial"/>
      <family val="2"/>
    </font>
    <font>
      <u/>
      <sz val="9"/>
      <color theme="1"/>
      <name val="Arial"/>
      <family val="2"/>
    </font>
    <font>
      <sz val="9"/>
      <color theme="1"/>
      <name val="Arial"/>
      <family val="2"/>
    </font>
    <font>
      <b/>
      <sz val="9"/>
      <color theme="1"/>
      <name val="Arial"/>
      <family val="2"/>
    </font>
    <font>
      <sz val="11"/>
      <color theme="1"/>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FFFF00"/>
        <bgColor indexed="64"/>
      </patternFill>
    </fill>
    <fill>
      <patternFill patternType="solid">
        <fgColor indexed="43"/>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59999389629810485"/>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double">
        <color auto="1"/>
      </right>
      <top style="thin">
        <color auto="1"/>
      </top>
      <bottom/>
      <diagonal/>
    </border>
    <border>
      <left style="double">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double">
        <color auto="1"/>
      </right>
      <top style="medium">
        <color auto="1"/>
      </top>
      <bottom style="double">
        <color auto="1"/>
      </bottom>
      <diagonal/>
    </border>
    <border>
      <left/>
      <right/>
      <top/>
      <bottom style="thin">
        <color indexed="64"/>
      </bottom>
      <diagonal/>
    </border>
  </borders>
  <cellStyleXfs count="5">
    <xf numFmtId="0" fontId="0" fillId="0" borderId="0"/>
    <xf numFmtId="0" fontId="8" fillId="0" borderId="0" applyNumberFormat="0" applyFill="0" applyBorder="0" applyAlignment="0" applyProtection="0">
      <alignment vertical="top"/>
      <protection locked="0"/>
    </xf>
    <xf numFmtId="43" fontId="16" fillId="0" borderId="0" applyFont="0" applyFill="0" applyBorder="0" applyAlignment="0" applyProtection="0"/>
    <xf numFmtId="44" fontId="16" fillId="0" borderId="0" applyFont="0" applyFill="0" applyBorder="0" applyAlignment="0" applyProtection="0"/>
    <xf numFmtId="9" fontId="16" fillId="0" borderId="0" applyFont="0" applyFill="0" applyBorder="0" applyAlignment="0" applyProtection="0"/>
  </cellStyleXfs>
  <cellXfs count="94">
    <xf numFmtId="0" fontId="0" fillId="0" borderId="0" xfId="0"/>
    <xf numFmtId="0" fontId="1" fillId="0" borderId="0" xfId="0" applyFont="1" applyAlignment="1" applyProtection="1">
      <alignment horizontal="center" vertical="center" wrapText="1"/>
      <protection locked="0"/>
    </xf>
    <xf numFmtId="0" fontId="1" fillId="2" borderId="0" xfId="0" applyFont="1" applyFill="1" applyAlignment="1" applyProtection="1">
      <alignment horizontal="center" vertical="center" wrapText="1"/>
      <protection locked="0"/>
    </xf>
    <xf numFmtId="0" fontId="0" fillId="3" borderId="0" xfId="0" applyFill="1"/>
    <xf numFmtId="10" fontId="0" fillId="3" borderId="0" xfId="0" applyNumberFormat="1" applyFill="1"/>
    <xf numFmtId="0" fontId="3" fillId="0" borderId="0" xfId="0" applyFont="1"/>
    <xf numFmtId="3" fontId="0" fillId="0" borderId="0" xfId="0" applyNumberFormat="1"/>
    <xf numFmtId="164" fontId="0" fillId="0" borderId="0" xfId="0" applyNumberFormat="1"/>
    <xf numFmtId="3" fontId="0" fillId="3" borderId="0" xfId="0" applyNumberFormat="1" applyFill="1"/>
    <xf numFmtId="164" fontId="0" fillId="3" borderId="0" xfId="0" applyNumberFormat="1" applyFill="1"/>
    <xf numFmtId="4" fontId="0" fillId="3" borderId="0" xfId="0" applyNumberFormat="1" applyFill="1"/>
    <xf numFmtId="0" fontId="5" fillId="0" borderId="0" xfId="0" applyFont="1" applyAlignment="1">
      <alignment horizontal="center"/>
    </xf>
    <xf numFmtId="0" fontId="6" fillId="0" borderId="0" xfId="0" applyFont="1" applyAlignment="1">
      <alignment horizontal="center"/>
    </xf>
    <xf numFmtId="0" fontId="0" fillId="0" borderId="0" xfId="0" applyAlignment="1">
      <alignment horizontal="center" wrapText="1"/>
    </xf>
    <xf numFmtId="0" fontId="5" fillId="0" borderId="0" xfId="0" applyFont="1" applyAlignment="1">
      <alignment horizontal="center" vertical="center"/>
    </xf>
    <xf numFmtId="0" fontId="4" fillId="4" borderId="0" xfId="0" applyFont="1" applyFill="1"/>
    <xf numFmtId="0" fontId="4" fillId="0" borderId="0" xfId="0" applyFont="1" applyFill="1"/>
    <xf numFmtId="3" fontId="4" fillId="0" borderId="0" xfId="0" applyNumberFormat="1" applyFont="1" applyFill="1"/>
    <xf numFmtId="164" fontId="4" fillId="0" borderId="0" xfId="0" applyNumberFormat="1" applyFont="1" applyFill="1"/>
    <xf numFmtId="165" fontId="4" fillId="0" borderId="0" xfId="0" applyNumberFormat="1" applyFont="1" applyFill="1"/>
    <xf numFmtId="6" fontId="4" fillId="5" borderId="0" xfId="0" applyNumberFormat="1" applyFont="1" applyFill="1"/>
    <xf numFmtId="3" fontId="0" fillId="0" borderId="0" xfId="0" applyNumberFormat="1" applyFill="1"/>
    <xf numFmtId="4" fontId="0" fillId="0" borderId="0" xfId="0" applyNumberFormat="1" applyFill="1"/>
    <xf numFmtId="10" fontId="4" fillId="0" borderId="0" xfId="0" applyNumberFormat="1" applyFont="1" applyFill="1"/>
    <xf numFmtId="9" fontId="4" fillId="0" borderId="0" xfId="0" applyNumberFormat="1" applyFont="1" applyFill="1"/>
    <xf numFmtId="0" fontId="9" fillId="0" borderId="0" xfId="0" applyFont="1" applyAlignment="1">
      <alignment horizontal="center"/>
    </xf>
    <xf numFmtId="0" fontId="10" fillId="0" borderId="0" xfId="0" applyFont="1"/>
    <xf numFmtId="2" fontId="11" fillId="0" borderId="0" xfId="0" applyNumberFormat="1" applyFont="1" applyFill="1"/>
    <xf numFmtId="3" fontId="12" fillId="6" borderId="1" xfId="0" applyNumberFormat="1" applyFont="1" applyFill="1" applyBorder="1" applyProtection="1">
      <protection locked="0"/>
    </xf>
    <xf numFmtId="0" fontId="0" fillId="0" borderId="1" xfId="0" applyBorder="1" applyAlignment="1">
      <alignment wrapText="1"/>
    </xf>
    <xf numFmtId="0" fontId="4" fillId="7" borderId="0" xfId="0" applyFont="1" applyFill="1"/>
    <xf numFmtId="6" fontId="4" fillId="7" borderId="0" xfId="0" applyNumberFormat="1" applyFont="1" applyFill="1"/>
    <xf numFmtId="0" fontId="13" fillId="0" borderId="0" xfId="0" applyFont="1" applyAlignment="1">
      <alignment horizontal="center"/>
    </xf>
    <xf numFmtId="0" fontId="14" fillId="0" borderId="0" xfId="0" applyFont="1" applyAlignment="1"/>
    <xf numFmtId="3" fontId="14" fillId="0" borderId="0" xfId="0" applyNumberFormat="1" applyFont="1" applyAlignment="1">
      <alignment horizontal="right"/>
    </xf>
    <xf numFmtId="0" fontId="15" fillId="0" borderId="0" xfId="0" applyFont="1" applyAlignment="1"/>
    <xf numFmtId="0" fontId="14" fillId="0" borderId="0" xfId="0" applyFont="1" applyAlignment="1">
      <alignment horizontal="center"/>
    </xf>
    <xf numFmtId="0" fontId="15" fillId="0" borderId="0" xfId="0" applyFont="1" applyAlignment="1">
      <alignment horizontal="center"/>
    </xf>
    <xf numFmtId="3" fontId="15" fillId="0" borderId="0" xfId="0" applyNumberFormat="1" applyFont="1" applyAlignment="1">
      <alignment horizontal="right"/>
    </xf>
    <xf numFmtId="0" fontId="7" fillId="0" borderId="5" xfId="0" applyFont="1" applyBorder="1" applyAlignment="1">
      <alignment horizontal="left" vertical="top" wrapText="1"/>
    </xf>
    <xf numFmtId="0" fontId="7" fillId="0" borderId="6" xfId="0" applyFont="1" applyBorder="1" applyAlignment="1">
      <alignment horizontal="center" vertical="top" wrapText="1"/>
    </xf>
    <xf numFmtId="3" fontId="7" fillId="0" borderId="6" xfId="0" applyNumberFormat="1" applyFont="1" applyBorder="1" applyAlignment="1">
      <alignment horizontal="righ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center" vertical="top" wrapText="1"/>
    </xf>
    <xf numFmtId="3" fontId="7" fillId="0" borderId="9" xfId="0" applyNumberFormat="1" applyFont="1" applyBorder="1" applyAlignment="1">
      <alignment horizontal="right"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14" fillId="8" borderId="11" xfId="0" applyFont="1" applyFill="1" applyBorder="1" applyAlignment="1"/>
    <xf numFmtId="0" fontId="15" fillId="8" borderId="12" xfId="0" applyFont="1" applyFill="1" applyBorder="1" applyAlignment="1">
      <alignment horizontal="center"/>
    </xf>
    <xf numFmtId="3" fontId="15" fillId="8" borderId="12" xfId="0" applyNumberFormat="1" applyFont="1" applyFill="1" applyBorder="1" applyAlignment="1">
      <alignment horizontal="right"/>
    </xf>
    <xf numFmtId="0" fontId="14" fillId="8" borderId="12" xfId="0" applyFont="1" applyFill="1" applyBorder="1" applyAlignment="1"/>
    <xf numFmtId="0" fontId="14" fillId="8" borderId="13" xfId="0" applyFont="1" applyFill="1" applyBorder="1" applyAlignment="1"/>
    <xf numFmtId="0" fontId="15" fillId="8" borderId="2" xfId="0" applyFont="1" applyFill="1" applyBorder="1" applyAlignment="1">
      <alignment horizontal="center" vertical="center"/>
    </xf>
    <xf numFmtId="0" fontId="15" fillId="8" borderId="3" xfId="0" applyFont="1" applyFill="1" applyBorder="1" applyAlignment="1">
      <alignment horizontal="center" vertical="center"/>
    </xf>
    <xf numFmtId="3" fontId="15" fillId="8" borderId="3" xfId="0" applyNumberFormat="1" applyFont="1" applyFill="1" applyBorder="1" applyAlignment="1">
      <alignment horizontal="center" vertical="center" wrapText="1"/>
    </xf>
    <xf numFmtId="0" fontId="15" fillId="8" borderId="4" xfId="0" applyFont="1" applyFill="1" applyBorder="1" applyAlignment="1">
      <alignment horizontal="center" vertical="center"/>
    </xf>
    <xf numFmtId="164" fontId="0" fillId="0" borderId="0" xfId="0" applyNumberFormat="1" applyFill="1"/>
    <xf numFmtId="0" fontId="4" fillId="0" borderId="0" xfId="0" applyFont="1"/>
    <xf numFmtId="9" fontId="0" fillId="0" borderId="0" xfId="4" applyFont="1"/>
    <xf numFmtId="10" fontId="0" fillId="0" borderId="0" xfId="4" applyNumberFormat="1" applyFont="1"/>
    <xf numFmtId="8" fontId="0" fillId="0" borderId="0" xfId="0" applyNumberFormat="1"/>
    <xf numFmtId="44" fontId="0" fillId="0" borderId="0" xfId="3" applyFont="1"/>
    <xf numFmtId="167" fontId="0" fillId="0" borderId="0" xfId="3" applyNumberFormat="1" applyFont="1"/>
    <xf numFmtId="168" fontId="0" fillId="0" borderId="0" xfId="3" applyNumberFormat="1" applyFont="1"/>
    <xf numFmtId="9" fontId="0" fillId="9" borderId="0" xfId="4" applyFont="1" applyFill="1"/>
    <xf numFmtId="10" fontId="0" fillId="9" borderId="0" xfId="4" applyNumberFormat="1" applyFont="1" applyFill="1"/>
    <xf numFmtId="0" fontId="0" fillId="9" borderId="0" xfId="0" applyFill="1"/>
    <xf numFmtId="8" fontId="0" fillId="9" borderId="0" xfId="0" applyNumberFormat="1" applyFill="1"/>
    <xf numFmtId="9" fontId="0" fillId="10" borderId="0" xfId="4" applyFont="1" applyFill="1"/>
    <xf numFmtId="10" fontId="0" fillId="10" borderId="0" xfId="4" applyNumberFormat="1" applyFont="1" applyFill="1"/>
    <xf numFmtId="0" fontId="0" fillId="10" borderId="0" xfId="0" applyFill="1"/>
    <xf numFmtId="8" fontId="0" fillId="10" borderId="0" xfId="0" applyNumberFormat="1" applyFill="1"/>
    <xf numFmtId="9" fontId="0" fillId="11" borderId="0" xfId="4" applyFont="1" applyFill="1"/>
    <xf numFmtId="10" fontId="0" fillId="11" borderId="0" xfId="4" applyNumberFormat="1" applyFont="1" applyFill="1"/>
    <xf numFmtId="0" fontId="0" fillId="11" borderId="0" xfId="0" applyFill="1"/>
    <xf numFmtId="8" fontId="0" fillId="11" borderId="0" xfId="0" applyNumberFormat="1" applyFill="1"/>
    <xf numFmtId="9" fontId="0" fillId="0" borderId="0" xfId="4" applyFont="1" applyFill="1"/>
    <xf numFmtId="10" fontId="0" fillId="0" borderId="0" xfId="4" applyNumberFormat="1" applyFont="1" applyFill="1"/>
    <xf numFmtId="0" fontId="0" fillId="0" borderId="0" xfId="0" applyFill="1"/>
    <xf numFmtId="8" fontId="0" fillId="0" borderId="0" xfId="0" applyNumberFormat="1" applyFill="1"/>
    <xf numFmtId="0" fontId="15" fillId="0" borderId="0" xfId="0" applyFont="1" applyAlignment="1">
      <alignment horizontal="center" wrapText="1"/>
    </xf>
    <xf numFmtId="166" fontId="14" fillId="0" borderId="0" xfId="4" applyNumberFormat="1" applyFont="1" applyAlignment="1">
      <alignment horizontal="center"/>
    </xf>
    <xf numFmtId="166" fontId="14" fillId="0" borderId="0" xfId="0" applyNumberFormat="1" applyFont="1" applyAlignment="1"/>
    <xf numFmtId="169" fontId="0" fillId="0" borderId="0" xfId="2" applyNumberFormat="1" applyFont="1"/>
    <xf numFmtId="0" fontId="0" fillId="0" borderId="14" xfId="0" applyBorder="1"/>
    <xf numFmtId="0" fontId="4" fillId="4" borderId="0" xfId="0" applyFont="1" applyFill="1" applyAlignment="1">
      <alignment wrapText="1"/>
    </xf>
    <xf numFmtId="0" fontId="8" fillId="4" borderId="0" xfId="1" applyFill="1" applyAlignment="1" applyProtection="1">
      <alignment wrapText="1"/>
    </xf>
    <xf numFmtId="0" fontId="0" fillId="0" borderId="0" xfId="0" applyAlignment="1">
      <alignment wrapText="1"/>
    </xf>
    <xf numFmtId="0" fontId="0" fillId="0" borderId="0" xfId="0" applyAlignment="1"/>
    <xf numFmtId="0" fontId="0" fillId="0" borderId="0" xfId="0" applyAlignment="1">
      <alignment horizontal="center"/>
    </xf>
    <xf numFmtId="0" fontId="0" fillId="0" borderId="0" xfId="0" applyAlignment="1">
      <alignment horizontal="center" vertical="center"/>
    </xf>
    <xf numFmtId="0" fontId="4" fillId="0" borderId="0" xfId="0" applyFont="1" applyAlignment="1">
      <alignment horizontal="center"/>
    </xf>
  </cellXfs>
  <cellStyles count="5">
    <cellStyle name="Comma" xfId="2" builtinId="3"/>
    <cellStyle name="Currency" xfId="3" builtinId="4"/>
    <cellStyle name="Hyperlink" xfId="1" builtinId="8"/>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2766907261592301"/>
          <c:y val="7.1169997981021915E-2"/>
          <c:w val="0.35287007874015885"/>
          <c:h val="0.71420906521300265"/>
        </c:manualLayout>
      </c:layout>
      <c:barChart>
        <c:barDir val="col"/>
        <c:grouping val="clustered"/>
        <c:varyColors val="0"/>
        <c:ser>
          <c:idx val="0"/>
          <c:order val="0"/>
          <c:tx>
            <c:v>Energy Cost</c:v>
          </c:tx>
          <c:invertIfNegative val="0"/>
          <c:cat>
            <c:numRef>
              <c:f>Summary!$G$3:$G$5</c:f>
              <c:numCache>
                <c:formatCode>General</c:formatCode>
                <c:ptCount val="3"/>
                <c:pt idx="0">
                  <c:v>2009</c:v>
                </c:pt>
                <c:pt idx="1">
                  <c:v>2010</c:v>
                </c:pt>
                <c:pt idx="2">
                  <c:v>2011</c:v>
                </c:pt>
              </c:numCache>
            </c:numRef>
          </c:cat>
          <c:val>
            <c:numRef>
              <c:f>Summary!$I$3:$I$5</c:f>
              <c:numCache>
                <c:formatCode>#,##0</c:formatCode>
                <c:ptCount val="3"/>
                <c:pt idx="0">
                  <c:v>0</c:v>
                </c:pt>
                <c:pt idx="1">
                  <c:v>0</c:v>
                </c:pt>
                <c:pt idx="2">
                  <c:v>0</c:v>
                </c:pt>
              </c:numCache>
            </c:numRef>
          </c:val>
        </c:ser>
        <c:dLbls>
          <c:showLegendKey val="0"/>
          <c:showVal val="0"/>
          <c:showCatName val="0"/>
          <c:showSerName val="0"/>
          <c:showPercent val="0"/>
          <c:showBubbleSize val="0"/>
        </c:dLbls>
        <c:gapWidth val="150"/>
        <c:axId val="234368736"/>
        <c:axId val="234369296"/>
      </c:barChart>
      <c:lineChart>
        <c:grouping val="standard"/>
        <c:varyColors val="0"/>
        <c:ser>
          <c:idx val="1"/>
          <c:order val="1"/>
          <c:tx>
            <c:v>Energy Usage (MMBtu)</c:v>
          </c:tx>
          <c:marker>
            <c:symbol val="none"/>
          </c:marker>
          <c:cat>
            <c:numRef>
              <c:f>Summary!$G$3:$G$5</c:f>
              <c:numCache>
                <c:formatCode>General</c:formatCode>
                <c:ptCount val="3"/>
                <c:pt idx="0">
                  <c:v>2009</c:v>
                </c:pt>
                <c:pt idx="1">
                  <c:v>2010</c:v>
                </c:pt>
                <c:pt idx="2">
                  <c:v>2011</c:v>
                </c:pt>
              </c:numCache>
            </c:numRef>
          </c:cat>
          <c:val>
            <c:numRef>
              <c:f>Summary!$H$3:$H$5</c:f>
              <c:numCache>
                <c:formatCode>#,##0</c:formatCode>
                <c:ptCount val="3"/>
                <c:pt idx="0">
                  <c:v>0</c:v>
                </c:pt>
                <c:pt idx="1">
                  <c:v>0</c:v>
                </c:pt>
                <c:pt idx="2">
                  <c:v>0</c:v>
                </c:pt>
              </c:numCache>
            </c:numRef>
          </c:val>
          <c:smooth val="0"/>
        </c:ser>
        <c:dLbls>
          <c:showLegendKey val="0"/>
          <c:showVal val="0"/>
          <c:showCatName val="0"/>
          <c:showSerName val="0"/>
          <c:showPercent val="0"/>
          <c:showBubbleSize val="0"/>
        </c:dLbls>
        <c:marker val="1"/>
        <c:smooth val="0"/>
        <c:axId val="234369856"/>
        <c:axId val="234115072"/>
      </c:lineChart>
      <c:catAx>
        <c:axId val="234368736"/>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34369296"/>
        <c:crosses val="autoZero"/>
        <c:auto val="1"/>
        <c:lblAlgn val="ctr"/>
        <c:lblOffset val="100"/>
        <c:noMultiLvlLbl val="0"/>
      </c:catAx>
      <c:valAx>
        <c:axId val="234369296"/>
        <c:scaling>
          <c:orientation val="minMax"/>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Annual</a:t>
                </a:r>
                <a:r>
                  <a:rPr lang="en-US" baseline="0"/>
                  <a:t> Energy Spend ($)</a:t>
                </a:r>
                <a:endParaRPr lang="en-US"/>
              </a:p>
            </c:rich>
          </c:tx>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34368736"/>
        <c:crosses val="autoZero"/>
        <c:crossBetween val="between"/>
      </c:valAx>
      <c:catAx>
        <c:axId val="234369856"/>
        <c:scaling>
          <c:orientation val="minMax"/>
        </c:scaling>
        <c:delete val="1"/>
        <c:axPos val="b"/>
        <c:numFmt formatCode="General" sourceLinked="1"/>
        <c:majorTickMark val="out"/>
        <c:minorTickMark val="none"/>
        <c:tickLblPos val="none"/>
        <c:crossAx val="234115072"/>
        <c:crosses val="autoZero"/>
        <c:auto val="1"/>
        <c:lblAlgn val="ctr"/>
        <c:lblOffset val="100"/>
        <c:noMultiLvlLbl val="0"/>
      </c:catAx>
      <c:valAx>
        <c:axId val="234115072"/>
        <c:scaling>
          <c:orientation val="minMax"/>
          <c:min val="0"/>
        </c:scaling>
        <c:delete val="0"/>
        <c:axPos val="r"/>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34369856"/>
        <c:crosses val="max"/>
        <c:crossBetween val="between"/>
      </c:valAx>
    </c:plotArea>
    <c:legend>
      <c:legendPos val="r"/>
      <c:layout>
        <c:manualLayout>
          <c:xMode val="edge"/>
          <c:yMode val="edge"/>
          <c:x val="0.68106933508311462"/>
          <c:y val="0.19796436503129514"/>
          <c:w val="0.23837510936132991"/>
          <c:h val="0.38612255198869566"/>
        </c:manualLayout>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55" l="0.70000000000000062" r="0.70000000000000062" t="0.750000000000002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665529308836394"/>
          <c:y val="6.4643491615949913E-2"/>
          <c:w val="0.32982830271216329"/>
          <c:h val="0.66472555559376512"/>
        </c:manualLayout>
      </c:layout>
      <c:lineChart>
        <c:grouping val="standard"/>
        <c:varyColors val="0"/>
        <c:ser>
          <c:idx val="0"/>
          <c:order val="0"/>
          <c:tx>
            <c:v>Energy Use Intensity (Btu/SF)</c:v>
          </c:tx>
          <c:marker>
            <c:symbol val="none"/>
          </c:marker>
          <c:cat>
            <c:numRef>
              <c:f>Summary!$G$3:$G$5</c:f>
              <c:numCache>
                <c:formatCode>General</c:formatCode>
                <c:ptCount val="3"/>
                <c:pt idx="0">
                  <c:v>2009</c:v>
                </c:pt>
                <c:pt idx="1">
                  <c:v>2010</c:v>
                </c:pt>
                <c:pt idx="2">
                  <c:v>2011</c:v>
                </c:pt>
              </c:numCache>
            </c:numRef>
          </c:cat>
          <c:val>
            <c:numRef>
              <c:f>Summary!$J$3:$J$5</c:f>
              <c:numCache>
                <c:formatCode>#,##0</c:formatCode>
                <c:ptCount val="3"/>
                <c:pt idx="0">
                  <c:v>0</c:v>
                </c:pt>
                <c:pt idx="1">
                  <c:v>0</c:v>
                </c:pt>
                <c:pt idx="2">
                  <c:v>0</c:v>
                </c:pt>
              </c:numCache>
            </c:numRef>
          </c:val>
          <c:smooth val="0"/>
        </c:ser>
        <c:dLbls>
          <c:showLegendKey val="0"/>
          <c:showVal val="0"/>
          <c:showCatName val="0"/>
          <c:showSerName val="0"/>
          <c:showPercent val="0"/>
          <c:showBubbleSize val="0"/>
        </c:dLbls>
        <c:marker val="1"/>
        <c:smooth val="0"/>
        <c:axId val="235339984"/>
        <c:axId val="234472496"/>
      </c:lineChart>
      <c:lineChart>
        <c:grouping val="standard"/>
        <c:varyColors val="0"/>
        <c:ser>
          <c:idx val="1"/>
          <c:order val="1"/>
          <c:tx>
            <c:v>Energy Cost Intensity ($/SF)</c:v>
          </c:tx>
          <c:marker>
            <c:symbol val="none"/>
          </c:marker>
          <c:val>
            <c:numRef>
              <c:f>Summary!$K$3:$K$5</c:f>
              <c:numCache>
                <c:formatCode>#,##0.00</c:formatCode>
                <c:ptCount val="3"/>
                <c:pt idx="0">
                  <c:v>0</c:v>
                </c:pt>
                <c:pt idx="1">
                  <c:v>0</c:v>
                </c:pt>
                <c:pt idx="2">
                  <c:v>0</c:v>
                </c:pt>
              </c:numCache>
            </c:numRef>
          </c:val>
          <c:smooth val="0"/>
        </c:ser>
        <c:dLbls>
          <c:showLegendKey val="0"/>
          <c:showVal val="0"/>
          <c:showCatName val="0"/>
          <c:showSerName val="0"/>
          <c:showPercent val="0"/>
          <c:showBubbleSize val="0"/>
        </c:dLbls>
        <c:marker val="1"/>
        <c:smooth val="0"/>
        <c:axId val="234473616"/>
        <c:axId val="234473056"/>
      </c:lineChart>
      <c:catAx>
        <c:axId val="235339984"/>
        <c:scaling>
          <c:orientation val="minMax"/>
        </c:scaling>
        <c:delete val="0"/>
        <c:axPos val="b"/>
        <c:numFmt formatCode="General" sourceLinked="1"/>
        <c:majorTickMark val="out"/>
        <c:minorTickMark val="none"/>
        <c:tickLblPos val="nextTo"/>
        <c:crossAx val="234472496"/>
        <c:crosses val="autoZero"/>
        <c:auto val="1"/>
        <c:lblAlgn val="ctr"/>
        <c:lblOffset val="100"/>
        <c:noMultiLvlLbl val="0"/>
      </c:catAx>
      <c:valAx>
        <c:axId val="234472496"/>
        <c:scaling>
          <c:orientation val="minMax"/>
          <c:min val="0"/>
        </c:scaling>
        <c:delete val="0"/>
        <c:axPos val="l"/>
        <c:majorGridlines/>
        <c:title>
          <c:tx>
            <c:rich>
              <a:bodyPr rot="-5400000" vert="horz"/>
              <a:lstStyle/>
              <a:p>
                <a:pPr>
                  <a:defRPr/>
                </a:pPr>
                <a:r>
                  <a:rPr lang="en-US"/>
                  <a:t>Btu/SF</a:t>
                </a:r>
              </a:p>
            </c:rich>
          </c:tx>
          <c:overlay val="0"/>
        </c:title>
        <c:numFmt formatCode="#,##0" sourceLinked="1"/>
        <c:majorTickMark val="out"/>
        <c:minorTickMark val="none"/>
        <c:tickLblPos val="nextTo"/>
        <c:crossAx val="235339984"/>
        <c:crosses val="autoZero"/>
        <c:crossBetween val="between"/>
      </c:valAx>
      <c:valAx>
        <c:axId val="234473056"/>
        <c:scaling>
          <c:orientation val="minMax"/>
          <c:min val="0"/>
        </c:scaling>
        <c:delete val="0"/>
        <c:axPos val="r"/>
        <c:title>
          <c:tx>
            <c:rich>
              <a:bodyPr rot="-5400000" vert="horz"/>
              <a:lstStyle/>
              <a:p>
                <a:pPr>
                  <a:defRPr/>
                </a:pPr>
                <a:r>
                  <a:rPr lang="en-US"/>
                  <a:t>$/SF</a:t>
                </a:r>
              </a:p>
            </c:rich>
          </c:tx>
          <c:overlay val="0"/>
        </c:title>
        <c:numFmt formatCode="#,##0.00" sourceLinked="1"/>
        <c:majorTickMark val="out"/>
        <c:minorTickMark val="none"/>
        <c:tickLblPos val="nextTo"/>
        <c:crossAx val="234473616"/>
        <c:crosses val="max"/>
        <c:crossBetween val="between"/>
      </c:valAx>
      <c:catAx>
        <c:axId val="234473616"/>
        <c:scaling>
          <c:orientation val="minMax"/>
        </c:scaling>
        <c:delete val="1"/>
        <c:axPos val="b"/>
        <c:majorTickMark val="out"/>
        <c:minorTickMark val="none"/>
        <c:tickLblPos val="none"/>
        <c:crossAx val="234473056"/>
        <c:crosses val="autoZero"/>
        <c:auto val="1"/>
        <c:lblAlgn val="ctr"/>
        <c:lblOffset val="100"/>
        <c:noMultiLvlLbl val="0"/>
      </c:catAx>
    </c:plotArea>
    <c:legend>
      <c:legendPos val="r"/>
      <c:layout>
        <c:manualLayout>
          <c:xMode val="edge"/>
          <c:yMode val="edge"/>
          <c:x val="0.65930555555555825"/>
          <c:y val="7.9753619507239373E-2"/>
          <c:w val="0.24069444444444527"/>
          <c:h val="0.57167555668445136"/>
        </c:manualLayout>
      </c:layout>
      <c:overlay val="0"/>
    </c:legend>
    <c:plotVisOnly val="1"/>
    <c:dispBlanksAs val="gap"/>
    <c:showDLblsOverMax val="0"/>
  </c:chart>
  <c:printSettings>
    <c:headerFooter/>
    <c:pageMargins b="0.75000000000000289" l="0.70000000000000062" r="0.70000000000000062" t="0.75000000000000289"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hyperlink" Target="mailto:cwhite@gefa.ga.gov?subject=Performance%20Contracting%20Application" TargetMode="Externa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190500</xdr:colOff>
      <xdr:row>1</xdr:row>
      <xdr:rowOff>9524</xdr:rowOff>
    </xdr:from>
    <xdr:ext cx="7067550" cy="13363576"/>
    <xdr:sp macro="" textlink="">
      <xdr:nvSpPr>
        <xdr:cNvPr id="2" name="TextBox 1">
          <a:hlinkClick xmlns:r="http://schemas.openxmlformats.org/officeDocument/2006/relationships" r:id="rId1"/>
        </xdr:cNvPr>
        <xdr:cNvSpPr txBox="1"/>
      </xdr:nvSpPr>
      <xdr:spPr>
        <a:xfrm>
          <a:off x="190500" y="200024"/>
          <a:ext cx="7067550" cy="1336357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t>Instructions </a:t>
          </a:r>
          <a:r>
            <a:rPr lang="en-US" sz="1100" b="1" baseline="0"/>
            <a:t> - Energy Performance Contracting Project Application</a:t>
          </a:r>
        </a:p>
        <a:p>
          <a:endParaRPr lang="en-US" sz="1100" b="1" baseline="0"/>
        </a:p>
        <a:p>
          <a:pPr marL="0" marR="0" indent="0" defTabSz="914400" rtl="0" eaLnBrk="1" fontAlgn="auto" latinLnBrk="0" hangingPunct="1">
            <a:lnSpc>
              <a:spcPct val="100000"/>
            </a:lnSpc>
            <a:spcBef>
              <a:spcPts val="0"/>
            </a:spcBef>
            <a:spcAft>
              <a:spcPts val="0"/>
            </a:spcAft>
            <a:buClrTx/>
            <a:buSzTx/>
            <a:buFontTx/>
            <a:buNone/>
            <a:tabLst/>
            <a:defRPr/>
          </a:pPr>
          <a:r>
            <a:rPr lang="en-US" sz="1100" b="0" baseline="0"/>
            <a:t>This workbook is used for submitting an energy performance contracting project application.  These instructions will guide you on supplying the requested information.  Please note that all gray cells are calculated fields.  </a:t>
          </a:r>
          <a:r>
            <a:rPr lang="en-US" sz="1100" b="0" i="0">
              <a:solidFill>
                <a:schemeClr val="tx1"/>
              </a:solidFill>
              <a:latin typeface="+mn-lt"/>
              <a:ea typeface="+mn-ea"/>
              <a:cs typeface="+mn-cs"/>
            </a:rPr>
            <a:t>If you have technical questions about this spreadsheet, please contact </a:t>
          </a:r>
          <a:r>
            <a:rPr lang="en-US" sz="1100">
              <a:solidFill>
                <a:schemeClr val="tx1"/>
              </a:solidFill>
              <a:latin typeface="+mn-lt"/>
              <a:ea typeface="+mn-ea"/>
              <a:cs typeface="+mn-cs"/>
            </a:rPr>
            <a:t>Chris White at the State</a:t>
          </a:r>
          <a:r>
            <a:rPr lang="en-US" sz="1100" baseline="0">
              <a:solidFill>
                <a:schemeClr val="tx1"/>
              </a:solidFill>
              <a:latin typeface="+mn-lt"/>
              <a:ea typeface="+mn-ea"/>
              <a:cs typeface="+mn-cs"/>
            </a:rPr>
            <a:t> Utilities Program - cwhite@gefa.ga.gov</a:t>
          </a:r>
          <a:r>
            <a:rPr lang="en-US" sz="1100">
              <a:solidFill>
                <a:schemeClr val="tx1"/>
              </a:solidFill>
              <a:latin typeface="+mn-lt"/>
              <a:ea typeface="+mn-ea"/>
              <a:cs typeface="+mn-cs"/>
            </a:rPr>
            <a:t> or 404-584-1089 </a:t>
          </a:r>
          <a:endParaRPr lang="en-US" sz="1100" b="0" i="0">
            <a:solidFill>
              <a:schemeClr val="tx1"/>
            </a:solidFill>
            <a:latin typeface="+mn-lt"/>
            <a:ea typeface="+mn-ea"/>
            <a:cs typeface="+mn-cs"/>
          </a:endParaRPr>
        </a:p>
        <a:p>
          <a:endParaRPr lang="en-US" sz="1100" b="1" baseline="0"/>
        </a:p>
        <a:p>
          <a:r>
            <a:rPr lang="en-US" sz="1100" b="1" baseline="0"/>
            <a:t>1.  Summary</a:t>
          </a:r>
        </a:p>
        <a:p>
          <a:r>
            <a:rPr lang="en-US" sz="1100" b="0" i="1"/>
            <a:t>Line 1 - Agency - </a:t>
          </a:r>
          <a:r>
            <a:rPr lang="en-US" sz="1100" b="0" i="0"/>
            <a:t>Enter the name of the agency.</a:t>
          </a:r>
        </a:p>
        <a:p>
          <a:r>
            <a:rPr lang="en-US" sz="1100" b="0" i="1"/>
            <a:t>Line</a:t>
          </a:r>
          <a:r>
            <a:rPr lang="en-US" sz="1100" b="0" i="1" baseline="0"/>
            <a:t> 2 - Contact Name - </a:t>
          </a:r>
          <a:r>
            <a:rPr lang="en-US" sz="1100" b="0" i="0" baseline="0"/>
            <a:t>Enter the agency contact name.</a:t>
          </a:r>
        </a:p>
        <a:p>
          <a:r>
            <a:rPr lang="en-US" sz="1100" b="0" i="1" baseline="0"/>
            <a:t>Line 3 - Contact Email - </a:t>
          </a:r>
          <a:r>
            <a:rPr lang="en-US" sz="1100" b="0" i="0" baseline="0"/>
            <a:t>Enter the contact's email address.</a:t>
          </a:r>
        </a:p>
        <a:p>
          <a:r>
            <a:rPr lang="en-US" sz="1100" b="0" i="1" baseline="0"/>
            <a:t>Line 4 - Contact Phone Number - </a:t>
          </a:r>
          <a:r>
            <a:rPr lang="en-US" sz="1100" b="0" i="0" baseline="0"/>
            <a:t>Enter the contact's phone number.</a:t>
          </a:r>
        </a:p>
        <a:p>
          <a:endParaRPr lang="en-US" sz="1100" b="0" i="0" baseline="0"/>
        </a:p>
        <a:p>
          <a:r>
            <a:rPr lang="en-US" sz="1100" b="0" i="1" baseline="0"/>
            <a:t>Line 5 - Campus/Site(s) - </a:t>
          </a:r>
          <a:r>
            <a:rPr lang="en-US" sz="1100" b="0" i="0" baseline="0"/>
            <a:t>Enter the campus or site(s) that will be affected by the project.</a:t>
          </a:r>
        </a:p>
        <a:p>
          <a:endParaRPr lang="en-US" sz="1100" b="0" i="1" baseline="0"/>
        </a:p>
        <a:p>
          <a:r>
            <a:rPr lang="en-US" sz="1100" b="0" i="1" baseline="0"/>
            <a:t>Lines 6 -13 - </a:t>
          </a:r>
          <a:r>
            <a:rPr lang="en-US" sz="1100" b="0" i="0" baseline="0"/>
            <a:t>Calculated fields.</a:t>
          </a:r>
        </a:p>
        <a:p>
          <a:endParaRPr lang="en-US" sz="1100" b="0" i="1" baseline="0"/>
        </a:p>
        <a:p>
          <a:r>
            <a:rPr lang="en-US" sz="1100" b="0" i="1"/>
            <a:t>Lines</a:t>
          </a:r>
          <a:r>
            <a:rPr lang="en-US" sz="1100" b="0" i="1" baseline="0"/>
            <a:t> 14 -17 - These are placeholder figures used for consistency across projects/agencies in </a:t>
          </a:r>
          <a:r>
            <a:rPr lang="en-US" sz="1100" b="0" i="1" u="sng" baseline="0"/>
            <a:t>estimating</a:t>
          </a:r>
          <a:r>
            <a:rPr lang="en-US" sz="1100" b="0" i="1" baseline="0"/>
            <a:t> project size.The actual terms will vary by project.</a:t>
          </a:r>
          <a:endParaRPr lang="en-US" sz="1100" b="0" i="0" baseline="0"/>
        </a:p>
        <a:p>
          <a:endParaRPr lang="en-US" sz="1100" b="0" i="0" baseline="0"/>
        </a:p>
        <a:p>
          <a:r>
            <a:rPr lang="en-US" sz="1100" b="0" i="1"/>
            <a:t>Lines</a:t>
          </a:r>
          <a:r>
            <a:rPr lang="en-US" sz="1100" b="0" i="1" baseline="0"/>
            <a:t> 18-20 - </a:t>
          </a:r>
          <a:r>
            <a:rPr lang="en-US" sz="1100" b="0" i="0" baseline="0"/>
            <a:t>Calculated fields</a:t>
          </a:r>
        </a:p>
        <a:p>
          <a:endParaRPr lang="en-US" sz="1100" b="0" i="1" baseline="0"/>
        </a:p>
        <a:p>
          <a:r>
            <a:rPr lang="en-US" sz="1100" b="0" i="1" baseline="0"/>
            <a:t>Lines 21-23 - </a:t>
          </a:r>
          <a:r>
            <a:rPr lang="en-US" sz="1100" b="0" i="0" baseline="0"/>
            <a:t>Calculated fields</a:t>
          </a:r>
        </a:p>
        <a:p>
          <a:endParaRPr lang="en-US" sz="1100" b="0" i="0" baseline="0"/>
        </a:p>
        <a:p>
          <a:r>
            <a:rPr lang="en-US" sz="1100" b="1" i="0" baseline="0"/>
            <a:t>2. Facility Information</a:t>
          </a:r>
        </a:p>
        <a:p>
          <a:r>
            <a:rPr lang="en-US" sz="1100" b="0" i="1" baseline="0"/>
            <a:t>Line 1 - Building - </a:t>
          </a:r>
          <a:r>
            <a:rPr lang="en-US" sz="1100" b="0" i="0" baseline="0"/>
            <a:t>Enter the name of each building anticipated in scope.</a:t>
          </a:r>
        </a:p>
        <a:p>
          <a:r>
            <a:rPr lang="en-US" sz="1100" b="0" i="1" baseline="0"/>
            <a:t>Line 2 - Year Built - </a:t>
          </a:r>
          <a:r>
            <a:rPr lang="en-US" sz="1100" b="0" i="0" baseline="0"/>
            <a:t>Enter the year each building was constructed.</a:t>
          </a:r>
        </a:p>
        <a:p>
          <a:pPr algn="l"/>
          <a:r>
            <a:rPr lang="en-US" sz="1100" b="0" i="1" baseline="0"/>
            <a:t>Line 3 - SF - </a:t>
          </a:r>
          <a:r>
            <a:rPr lang="en-US" sz="1100" b="0" i="0" baseline="0"/>
            <a:t>Enter the current square footage of each building.</a:t>
          </a:r>
        </a:p>
        <a:p>
          <a:pPr algn="l"/>
          <a:r>
            <a:rPr lang="en-US" sz="1100" b="0" i="1" baseline="0"/>
            <a:t>Line 4 - BLLIP ID - </a:t>
          </a:r>
          <a:r>
            <a:rPr lang="en-US" sz="1100" b="0" i="0" baseline="0"/>
            <a:t>Enter the BLLIP ID # for each building.</a:t>
          </a:r>
        </a:p>
        <a:p>
          <a:pPr algn="l"/>
          <a:r>
            <a:rPr lang="en-US" sz="1100" b="0" i="1" baseline="0"/>
            <a:t>Line 5 - Use - </a:t>
          </a:r>
          <a:r>
            <a:rPr lang="en-US" sz="1100" b="0" i="0" baseline="0"/>
            <a:t>Enter what each building is used for.</a:t>
          </a:r>
        </a:p>
        <a:p>
          <a:pPr algn="l"/>
          <a:r>
            <a:rPr lang="en-US" sz="1100" b="0" i="1" u="none" baseline="0"/>
            <a:t>Line 6 - Condition - </a:t>
          </a:r>
          <a:r>
            <a:rPr lang="en-US" sz="1100" b="0" i="0" u="none" baseline="0"/>
            <a:t>Enter any relevant information regarding each building's energy efficiency or any other specific issues.</a:t>
          </a:r>
        </a:p>
        <a:p>
          <a:pPr algn="l"/>
          <a:r>
            <a:rPr lang="en-US" sz="1100" b="0" i="1" u="none" baseline="0"/>
            <a:t>Line 7 - Renovation - </a:t>
          </a:r>
          <a:r>
            <a:rPr lang="en-US" sz="1100" b="0" i="0" u="none" baseline="0"/>
            <a:t>If the building has had any renovation, enter any relevant information such as when it was renovated and what modifications were made.</a:t>
          </a:r>
          <a:endParaRPr lang="en-US" sz="1100" b="0" i="1" u="none" baseline="0"/>
        </a:p>
        <a:p>
          <a:endParaRPr lang="en-US" sz="1100" b="1" i="0" baseline="0"/>
        </a:p>
        <a:p>
          <a:r>
            <a:rPr lang="en-US" sz="1100" b="1" i="0" baseline="0"/>
            <a:t>3. Utility Data</a:t>
          </a:r>
        </a:p>
        <a:p>
          <a:r>
            <a:rPr lang="en-US" sz="1100" b="0" i="0" baseline="0"/>
            <a:t>Utility data must be provided for the three most recent fiscal years.  Data can be provided on the campus/site level, but please report data for the individual buildings if it is available to you. Most importantly, please make sure the </a:t>
          </a:r>
        </a:p>
        <a:p>
          <a:endParaRPr lang="en-US" sz="1100" b="0" i="0" baseline="0"/>
        </a:p>
        <a:p>
          <a:r>
            <a:rPr lang="en-US" sz="1100" b="0" i="0" baseline="0"/>
            <a:t>*The SUM and OVERALL rows above the table are calculated fields*</a:t>
          </a:r>
        </a:p>
        <a:p>
          <a:endParaRPr lang="en-US" sz="1100" b="0" i="0" baseline="0"/>
        </a:p>
        <a:p>
          <a:r>
            <a:rPr lang="en-US" sz="1100" b="0" i="1" baseline="0"/>
            <a:t>Line 1 - Campus/Site - </a:t>
          </a:r>
          <a:r>
            <a:rPr lang="en-US" sz="1100" b="0" i="0" baseline="0"/>
            <a:t>Enter the campus or site(s) for which you are entering utility data</a:t>
          </a:r>
        </a:p>
        <a:p>
          <a:r>
            <a:rPr lang="en-US" sz="1100" b="0" i="1" baseline="0"/>
            <a:t>Line 2 - Building - </a:t>
          </a:r>
          <a:r>
            <a:rPr lang="en-US" sz="1100" b="0" i="0" baseline="0"/>
            <a:t>Enter the specific building for which you are entering utility data.  If data is only available on the campus/site level, please fill in "All."</a:t>
          </a:r>
        </a:p>
        <a:p>
          <a:r>
            <a:rPr lang="en-US" sz="1100" b="0" i="1" baseline="0"/>
            <a:t>Line 3 - Gross Floor Area (Sq Ft) - </a:t>
          </a:r>
          <a:r>
            <a:rPr lang="en-US" sz="1100" b="0" i="0" baseline="0"/>
            <a:t>Enter the square footage.</a:t>
          </a:r>
        </a:p>
        <a:p>
          <a:endParaRPr lang="en-US" sz="1100" b="0" i="1" baseline="0"/>
        </a:p>
        <a:p>
          <a:r>
            <a:rPr lang="en-US" sz="1100" b="0" i="1" baseline="0"/>
            <a:t>Lines 4-11 - </a:t>
          </a:r>
          <a:r>
            <a:rPr lang="en-US" sz="1100" b="0" i="0" baseline="0"/>
            <a:t>Calculated fields</a:t>
          </a:r>
        </a:p>
        <a:p>
          <a:endParaRPr lang="en-US" sz="1100" b="0" i="0" baseline="0"/>
        </a:p>
        <a:p>
          <a:r>
            <a:rPr lang="en-US" sz="1100" b="0" i="1" baseline="0"/>
            <a:t>Line 12 - Water Use (Gal) - </a:t>
          </a:r>
          <a:r>
            <a:rPr lang="en-US" sz="1100" b="0" i="0" baseline="0"/>
            <a:t>Enter the water usage in gallons.</a:t>
          </a:r>
        </a:p>
        <a:p>
          <a:r>
            <a:rPr lang="en-US" sz="1100" b="0" i="1" baseline="0"/>
            <a:t>Line 13 - Water Cost ($) - </a:t>
          </a:r>
          <a:r>
            <a:rPr lang="en-US" sz="1100" b="0" i="0" baseline="0"/>
            <a:t>Enter the total cost of the water.</a:t>
          </a:r>
        </a:p>
        <a:p>
          <a:endParaRPr lang="en-US" sz="1100" b="0" i="0" baseline="0"/>
        </a:p>
        <a:p>
          <a:r>
            <a:rPr lang="en-US" sz="1100" b="0" i="1" baseline="0"/>
            <a:t>Line 14 - Electricity Use (kWh) - </a:t>
          </a:r>
          <a:r>
            <a:rPr lang="en-US" sz="1100" b="0" i="0" baseline="0"/>
            <a:t>Enter the electricity usage in kilowatt hours.</a:t>
          </a:r>
        </a:p>
        <a:p>
          <a:r>
            <a:rPr lang="en-US" sz="1100" b="0" i="1" baseline="0"/>
            <a:t>Line 15 - Electricity Cost ($) </a:t>
          </a:r>
          <a:r>
            <a:rPr lang="en-US" sz="1100" b="0" i="0" baseline="0"/>
            <a:t>- Enter the total cost of the electricity.</a:t>
          </a:r>
        </a:p>
        <a:p>
          <a:endParaRPr lang="en-US" sz="1100" b="0" i="0" baseline="0"/>
        </a:p>
        <a:p>
          <a:r>
            <a:rPr lang="en-US" sz="1100" b="0" i="1" baseline="0"/>
            <a:t>Line 16 - Natural Gas Use (therms) - </a:t>
          </a:r>
          <a:r>
            <a:rPr lang="en-US" sz="1100" b="0" i="0" baseline="0"/>
            <a:t>Enter the natural gas usage in therms.</a:t>
          </a:r>
        </a:p>
        <a:p>
          <a:r>
            <a:rPr lang="en-US" sz="1100" b="0" i="1" baseline="0"/>
            <a:t>Line 17 - Natural Gas Cost ($) - </a:t>
          </a:r>
          <a:r>
            <a:rPr lang="en-US" sz="1100" b="0" i="0" baseline="0"/>
            <a:t>Enter the total cost of the natural gas.</a:t>
          </a:r>
        </a:p>
        <a:p>
          <a:endParaRPr lang="en-US" sz="1100" b="0" i="0" baseline="0"/>
        </a:p>
        <a:p>
          <a:r>
            <a:rPr lang="en-US" sz="1100" b="0" i="1" baseline="0"/>
            <a:t>Line 18 - Propane Use (Gal) - </a:t>
          </a:r>
          <a:r>
            <a:rPr lang="en-US" sz="1100" b="0" i="0" baseline="0"/>
            <a:t>Enter the propane usage in gallons.</a:t>
          </a:r>
        </a:p>
        <a:p>
          <a:r>
            <a:rPr lang="en-US" sz="1100" b="0" i="1" baseline="0"/>
            <a:t>Line 19 - Propane Cost ($) - </a:t>
          </a:r>
          <a:r>
            <a:rPr lang="en-US" sz="1100" b="0" i="0" baseline="0"/>
            <a:t>Enter the total cost of the propane.</a:t>
          </a:r>
        </a:p>
        <a:p>
          <a:endParaRPr lang="en-US" sz="1100" b="0" i="0" baseline="0"/>
        </a:p>
        <a:p>
          <a:r>
            <a:rPr lang="en-US" sz="1100" b="0" i="1" baseline="0"/>
            <a:t>Line 20 - #1 Fuel Oil Use (Gal) - </a:t>
          </a:r>
          <a:r>
            <a:rPr lang="en-US" sz="1100" b="0" i="0" baseline="0"/>
            <a:t>Enter the #1 fuel oil usage in gallons.</a:t>
          </a:r>
        </a:p>
        <a:p>
          <a:r>
            <a:rPr lang="en-US" sz="1100" b="0" i="1" baseline="0"/>
            <a:t>Line 21 - #1 Fuel Oil Cost ($) - </a:t>
          </a:r>
          <a:r>
            <a:rPr lang="en-US" sz="1100" b="0" i="0" baseline="0"/>
            <a:t>Enter the total cost of the #1 fuel oil.</a:t>
          </a:r>
        </a:p>
        <a:p>
          <a:endParaRPr lang="en-US" sz="1100" b="0" i="0" baseline="0"/>
        </a:p>
        <a:p>
          <a:r>
            <a:rPr lang="en-US" sz="1100" b="0" i="1" baseline="0">
              <a:solidFill>
                <a:schemeClr val="tx1"/>
              </a:solidFill>
              <a:latin typeface="+mn-lt"/>
              <a:ea typeface="+mn-ea"/>
              <a:cs typeface="+mn-cs"/>
            </a:rPr>
            <a:t>Line 22 - #2 Fuel Oil Use (Gal) - </a:t>
          </a:r>
          <a:r>
            <a:rPr lang="en-US" sz="1100" b="0" i="0" baseline="0">
              <a:solidFill>
                <a:schemeClr val="tx1"/>
              </a:solidFill>
              <a:latin typeface="+mn-lt"/>
              <a:ea typeface="+mn-ea"/>
              <a:cs typeface="+mn-cs"/>
            </a:rPr>
            <a:t>Enter the #2 fuel oil usage in gallons.</a:t>
          </a:r>
          <a:endParaRPr lang="en-US"/>
        </a:p>
        <a:p>
          <a:r>
            <a:rPr lang="en-US" sz="1100" b="0" i="1" baseline="0">
              <a:solidFill>
                <a:schemeClr val="tx1"/>
              </a:solidFill>
              <a:latin typeface="+mn-lt"/>
              <a:ea typeface="+mn-ea"/>
              <a:cs typeface="+mn-cs"/>
            </a:rPr>
            <a:t>Line 23 - #2 Fuel Oil Cost ($) - </a:t>
          </a:r>
          <a:r>
            <a:rPr lang="en-US" sz="1100" b="0" i="0" baseline="0">
              <a:solidFill>
                <a:schemeClr val="tx1"/>
              </a:solidFill>
              <a:latin typeface="+mn-lt"/>
              <a:ea typeface="+mn-ea"/>
              <a:cs typeface="+mn-cs"/>
            </a:rPr>
            <a:t>Enter the total cost of the #2 fuel oil.</a:t>
          </a:r>
          <a:endParaRPr lang="en-US"/>
        </a:p>
        <a:p>
          <a:endParaRPr lang="en-US" sz="1100" b="0" i="0" baseline="0"/>
        </a:p>
        <a:p>
          <a:r>
            <a:rPr lang="en-US" sz="1100" b="0" i="1" baseline="0"/>
            <a:t>Line 24 - Steam Use (MMBtu) - </a:t>
          </a:r>
          <a:r>
            <a:rPr lang="en-US" sz="1100" b="0" i="0" baseline="0"/>
            <a:t>Enter the steam usage in MMBtu only if not already accounted for by a primary fuel source such as natural gas. In other words, do not double count the steam.</a:t>
          </a:r>
        </a:p>
        <a:p>
          <a:r>
            <a:rPr lang="en-US" sz="1100" b="0" i="1" baseline="0"/>
            <a:t>Line 25 - Steam Cost ($) - </a:t>
          </a:r>
          <a:r>
            <a:rPr lang="en-US" sz="1100" b="0" i="0" baseline="0"/>
            <a:t>Enter the total cost of the steam.</a:t>
          </a:r>
        </a:p>
        <a:p>
          <a:endParaRPr lang="en-US" sz="1100" b="0" i="0" baseline="0"/>
        </a:p>
        <a:p>
          <a:r>
            <a:rPr lang="en-US" sz="1100" b="0" i="1" baseline="0"/>
            <a:t>Line 26 - Sawdust, Peat, Bark Use (Tons) - </a:t>
          </a:r>
          <a:r>
            <a:rPr lang="en-US" sz="1100" b="0" i="0" baseline="0"/>
            <a:t>Enter the sawdust, peat, and bark usage in tons.</a:t>
          </a:r>
        </a:p>
        <a:p>
          <a:r>
            <a:rPr lang="en-US" sz="1100" b="0" i="1" baseline="0"/>
            <a:t>Line 27 - Sawdust, Peat, Bark Cost ($) - </a:t>
          </a:r>
          <a:r>
            <a:rPr lang="en-US" sz="1100" b="0" i="0" baseline="0"/>
            <a:t>Enter the total cost of the sawdust, peat, and bark.</a:t>
          </a:r>
          <a:endParaRPr lang="en-US" sz="1100" b="0" i="1"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5</xdr:col>
      <xdr:colOff>247650</xdr:colOff>
      <xdr:row>6</xdr:row>
      <xdr:rowOff>76200</xdr:rowOff>
    </xdr:from>
    <xdr:to>
      <xdr:col>10</xdr:col>
      <xdr:colOff>809625</xdr:colOff>
      <xdr:row>16</xdr:row>
      <xdr:rowOff>152400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247650</xdr:colOff>
      <xdr:row>18</xdr:row>
      <xdr:rowOff>38100</xdr:rowOff>
    </xdr:from>
    <xdr:to>
      <xdr:col>10</xdr:col>
      <xdr:colOff>809625</xdr:colOff>
      <xdr:row>31</xdr:row>
      <xdr:rowOff>180975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tabSelected="1" workbookViewId="0">
      <selection activeCell="N6" sqref="N6"/>
    </sheetView>
  </sheetViews>
  <sheetFormatPr defaultRowHeight="15" x14ac:dyDescent="0.25"/>
  <sheetData/>
  <pageMargins left="0.7" right="0.7" top="0.75" bottom="0.75" header="0.3" footer="0.3"/>
  <pageSetup scale="6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
  <sheetViews>
    <sheetView workbookViewId="0">
      <selection activeCell="H5" sqref="H5"/>
    </sheetView>
  </sheetViews>
  <sheetFormatPr defaultRowHeight="15" x14ac:dyDescent="0.25"/>
  <cols>
    <col min="1" max="1" width="4.7109375" style="12" bestFit="1" customWidth="1"/>
    <col min="2" max="2" width="16.28515625" customWidth="1"/>
    <col min="3" max="3" width="22.28515625" customWidth="1"/>
    <col min="4" max="4" width="13.42578125" customWidth="1"/>
    <col min="7" max="7" width="10.140625" bestFit="1" customWidth="1"/>
    <col min="8" max="8" width="12.7109375" customWidth="1"/>
    <col min="9" max="9" width="11.28515625" bestFit="1" customWidth="1"/>
    <col min="10" max="10" width="16.85546875" customWidth="1"/>
    <col min="11" max="11" width="15.42578125" customWidth="1"/>
  </cols>
  <sheetData>
    <row r="1" spans="1:11" x14ac:dyDescent="0.25">
      <c r="A1" s="11" t="s">
        <v>26</v>
      </c>
      <c r="C1" t="s">
        <v>64</v>
      </c>
      <c r="F1" s="14" t="s">
        <v>26</v>
      </c>
    </row>
    <row r="2" spans="1:11" ht="30" x14ac:dyDescent="0.25">
      <c r="A2" s="12">
        <v>1</v>
      </c>
      <c r="B2" t="s">
        <v>0</v>
      </c>
      <c r="C2" s="87"/>
      <c r="D2" s="87"/>
      <c r="G2" s="13" t="s">
        <v>21</v>
      </c>
      <c r="H2" s="13" t="s">
        <v>25</v>
      </c>
      <c r="I2" s="13" t="s">
        <v>22</v>
      </c>
      <c r="J2" s="13" t="s">
        <v>24</v>
      </c>
      <c r="K2" s="13" t="s">
        <v>23</v>
      </c>
    </row>
    <row r="3" spans="1:11" x14ac:dyDescent="0.25">
      <c r="A3" s="12">
        <v>2</v>
      </c>
      <c r="B3" t="s">
        <v>1</v>
      </c>
      <c r="C3" s="87"/>
      <c r="D3" s="87"/>
      <c r="F3" s="12">
        <v>21</v>
      </c>
      <c r="G3">
        <v>2009</v>
      </c>
      <c r="H3" s="21">
        <f>'Utility Data - FY 3 Years Ago'!E3</f>
        <v>0</v>
      </c>
      <c r="I3" s="21">
        <f>'Utility Data - FY 3 Years Ago'!F3</f>
        <v>0</v>
      </c>
      <c r="J3" s="21" t="e">
        <f>'Utility Data - FY 3 Years Ago'!G4</f>
        <v>#DIV/0!</v>
      </c>
      <c r="K3" s="22" t="e">
        <f>'Utility Data - FY 3 Years Ago'!H4</f>
        <v>#DIV/0!</v>
      </c>
    </row>
    <row r="4" spans="1:11" x14ac:dyDescent="0.25">
      <c r="A4" s="12">
        <v>3</v>
      </c>
      <c r="B4" t="s">
        <v>2</v>
      </c>
      <c r="C4" s="88"/>
      <c r="D4" s="87"/>
      <c r="F4" s="12">
        <v>22</v>
      </c>
      <c r="G4">
        <v>2010</v>
      </c>
      <c r="H4" s="21">
        <f>'Utility Data - FY 2 Years Ago'!E3</f>
        <v>0</v>
      </c>
      <c r="I4" s="21">
        <f>'Utility Data - FY 2 Years Ago'!F3</f>
        <v>0</v>
      </c>
      <c r="J4" s="21" t="e">
        <f>'Utility Data - FY 2 Years Ago'!G4</f>
        <v>#DIV/0!</v>
      </c>
      <c r="K4" s="22" t="e">
        <f>'Utility Data - FY 2 Years Ago'!H4</f>
        <v>#DIV/0!</v>
      </c>
    </row>
    <row r="5" spans="1:11" x14ac:dyDescent="0.25">
      <c r="A5" s="12">
        <v>4</v>
      </c>
      <c r="B5" s="89" t="s">
        <v>3</v>
      </c>
      <c r="C5" s="89"/>
      <c r="D5" s="15"/>
      <c r="F5" s="12">
        <v>23</v>
      </c>
      <c r="G5">
        <v>2011</v>
      </c>
      <c r="H5" s="21">
        <f>'Utility Data - FY 1 Years Ago'!E3</f>
        <v>0</v>
      </c>
      <c r="I5" s="21" t="e">
        <f>'Utility Data - FY 1 Years Ago'!F3</f>
        <v>#DIV/0!</v>
      </c>
      <c r="J5" s="21" t="e">
        <f>'Utility Data - FY 1 Years Ago'!G4</f>
        <v>#DIV/0!</v>
      </c>
      <c r="K5" s="22" t="e">
        <f>'Utility Data - FY 1 Years Ago'!H4</f>
        <v>#DIV/0!</v>
      </c>
    </row>
    <row r="7" spans="1:11" x14ac:dyDescent="0.25">
      <c r="A7" s="12">
        <v>5</v>
      </c>
      <c r="B7" t="s">
        <v>65</v>
      </c>
      <c r="C7" s="87"/>
      <c r="D7" s="87"/>
      <c r="E7" s="90"/>
    </row>
    <row r="8" spans="1:11" x14ac:dyDescent="0.25">
      <c r="A8" s="12">
        <v>6</v>
      </c>
      <c r="B8" s="89" t="s">
        <v>4</v>
      </c>
      <c r="C8" s="89"/>
      <c r="D8" s="16">
        <f>COUNTA('Facility Information'!B4:B62)</f>
        <v>0</v>
      </c>
    </row>
    <row r="9" spans="1:11" x14ac:dyDescent="0.25">
      <c r="A9" s="12">
        <v>7</v>
      </c>
      <c r="B9" s="89" t="s">
        <v>9</v>
      </c>
      <c r="C9" s="89"/>
      <c r="D9" s="17">
        <f>SUM('Facility Information'!D4:D51)</f>
        <v>0</v>
      </c>
      <c r="E9" t="s">
        <v>51</v>
      </c>
    </row>
    <row r="10" spans="1:11" x14ac:dyDescent="0.25">
      <c r="A10" s="12">
        <v>8</v>
      </c>
      <c r="B10" s="89" t="s">
        <v>10</v>
      </c>
      <c r="C10" s="89"/>
      <c r="D10" s="17">
        <f>AVERAGE(H3,H4,H5)</f>
        <v>0</v>
      </c>
      <c r="E10" t="s">
        <v>53</v>
      </c>
    </row>
    <row r="11" spans="1:11" x14ac:dyDescent="0.25">
      <c r="A11" s="12">
        <v>9</v>
      </c>
      <c r="B11" s="89" t="s">
        <v>11</v>
      </c>
      <c r="C11" s="89"/>
      <c r="D11" s="17" t="e">
        <f>D10/D9*10^6</f>
        <v>#DIV/0!</v>
      </c>
      <c r="E11" t="s">
        <v>52</v>
      </c>
    </row>
    <row r="12" spans="1:11" x14ac:dyDescent="0.25">
      <c r="A12" s="12">
        <v>10</v>
      </c>
      <c r="B12" s="89" t="s">
        <v>66</v>
      </c>
      <c r="C12" s="89"/>
      <c r="D12" s="18" t="e">
        <f>AVERAGE(I3,I4,I5)</f>
        <v>#DIV/0!</v>
      </c>
      <c r="E12" t="s">
        <v>54</v>
      </c>
    </row>
    <row r="13" spans="1:11" x14ac:dyDescent="0.25">
      <c r="A13" s="12">
        <v>11</v>
      </c>
      <c r="B13" s="89" t="s">
        <v>12</v>
      </c>
      <c r="C13" s="89"/>
      <c r="D13" s="19" t="e">
        <f>D12/D9</f>
        <v>#DIV/0!</v>
      </c>
      <c r="E13" t="s">
        <v>55</v>
      </c>
    </row>
    <row r="14" spans="1:11" x14ac:dyDescent="0.25">
      <c r="A14" s="12">
        <v>12</v>
      </c>
      <c r="B14" s="89" t="s">
        <v>13</v>
      </c>
      <c r="C14" s="89"/>
      <c r="D14" s="17">
        <f>AVERAGE('Utility Data - FY 1 Years Ago'!M3, 'Utility Data - FY 3 Years Ago'!M3, 'Utility Data - FY 2 Years Ago'!M3)</f>
        <v>24203266.666666668</v>
      </c>
      <c r="E14" t="s">
        <v>61</v>
      </c>
    </row>
    <row r="15" spans="1:11" x14ac:dyDescent="0.25">
      <c r="A15" s="12">
        <v>13</v>
      </c>
      <c r="B15" s="89" t="s">
        <v>14</v>
      </c>
      <c r="C15" s="89"/>
      <c r="D15" s="18">
        <f>AVERAGE('Utility Data - FY 1 Years Ago'!N3, 'Utility Data - FY 3 Years Ago'!N3, 'Utility Data - FY 2 Years Ago'!N3)</f>
        <v>0</v>
      </c>
    </row>
    <row r="17" spans="1:5" x14ac:dyDescent="0.25">
      <c r="A17" s="12">
        <v>14</v>
      </c>
      <c r="B17" s="89" t="s">
        <v>63</v>
      </c>
      <c r="C17" s="89"/>
      <c r="D17" s="23">
        <v>0.03</v>
      </c>
    </row>
    <row r="18" spans="1:5" x14ac:dyDescent="0.25">
      <c r="A18" s="12">
        <v>15</v>
      </c>
      <c r="B18" s="89" t="s">
        <v>56</v>
      </c>
      <c r="C18" s="89"/>
      <c r="D18" s="16">
        <v>15</v>
      </c>
      <c r="E18" t="s">
        <v>57</v>
      </c>
    </row>
    <row r="19" spans="1:5" x14ac:dyDescent="0.25">
      <c r="A19" s="12">
        <v>16</v>
      </c>
      <c r="B19" s="89" t="s">
        <v>5</v>
      </c>
      <c r="C19" s="89"/>
      <c r="D19" s="16">
        <v>12</v>
      </c>
      <c r="E19" t="s">
        <v>15</v>
      </c>
    </row>
    <row r="20" spans="1:5" x14ac:dyDescent="0.25">
      <c r="A20" s="12">
        <v>17</v>
      </c>
      <c r="B20" s="89" t="s">
        <v>58</v>
      </c>
      <c r="C20" s="89"/>
      <c r="D20" s="24">
        <v>0.22</v>
      </c>
    </row>
    <row r="22" spans="1:5" x14ac:dyDescent="0.25">
      <c r="A22" s="12">
        <v>18</v>
      </c>
      <c r="B22" s="89" t="s">
        <v>6</v>
      </c>
      <c r="C22" s="89"/>
      <c r="D22" s="20" t="e">
        <f>(D12+D15)*D20</f>
        <v>#DIV/0!</v>
      </c>
    </row>
    <row r="23" spans="1:5" x14ac:dyDescent="0.25">
      <c r="A23" s="12">
        <v>19</v>
      </c>
      <c r="B23" s="89" t="s">
        <v>62</v>
      </c>
      <c r="C23" s="89"/>
      <c r="D23" s="20" t="e">
        <f>D22*D26</f>
        <v>#DIV/0!</v>
      </c>
    </row>
    <row r="24" spans="1:5" x14ac:dyDescent="0.25">
      <c r="A24" s="12">
        <v>20</v>
      </c>
      <c r="B24" s="89" t="s">
        <v>59</v>
      </c>
      <c r="C24" s="89"/>
      <c r="D24" s="19" t="e">
        <f>D23/D9</f>
        <v>#DIV/0!</v>
      </c>
    </row>
    <row r="25" spans="1:5" hidden="1" x14ac:dyDescent="0.25">
      <c r="C25" s="30" t="s">
        <v>70</v>
      </c>
      <c r="D25" s="31" t="e">
        <f>PV(D17,D18,-D22)</f>
        <v>#DIV/0!</v>
      </c>
    </row>
    <row r="26" spans="1:5" x14ac:dyDescent="0.25">
      <c r="A26" s="25">
        <v>21</v>
      </c>
      <c r="B26" s="26" t="s">
        <v>16</v>
      </c>
      <c r="C26" s="26"/>
      <c r="D26" s="27">
        <f>((1+D27)^D28-1)/((1+D27)^D28*D27)*D19/12</f>
        <v>11.937935086776077</v>
      </c>
      <c r="E26" s="26" t="s">
        <v>19</v>
      </c>
    </row>
    <row r="27" spans="1:5" x14ac:dyDescent="0.25">
      <c r="A27" s="12">
        <v>24</v>
      </c>
      <c r="B27" t="s">
        <v>17</v>
      </c>
      <c r="D27" s="4">
        <f>D17*(D19/12)</f>
        <v>0.03</v>
      </c>
    </row>
    <row r="28" spans="1:5" ht="15.75" thickBot="1" x14ac:dyDescent="0.3">
      <c r="A28" s="12">
        <v>25</v>
      </c>
      <c r="B28" t="s">
        <v>18</v>
      </c>
      <c r="D28" s="3">
        <f>12/D19*D18</f>
        <v>15</v>
      </c>
    </row>
    <row r="29" spans="1:5" ht="15.75" thickBot="1" x14ac:dyDescent="0.3">
      <c r="B29" s="29"/>
    </row>
    <row r="31" spans="1:5" x14ac:dyDescent="0.25">
      <c r="B31" s="86" t="s">
        <v>89</v>
      </c>
      <c r="C31" s="86" t="s">
        <v>90</v>
      </c>
      <c r="D31" s="86"/>
    </row>
    <row r="32" spans="1:5" x14ac:dyDescent="0.25">
      <c r="D32" s="85"/>
    </row>
    <row r="33" spans="4:4" x14ac:dyDescent="0.25">
      <c r="D33" s="62"/>
    </row>
    <row r="34" spans="4:4" x14ac:dyDescent="0.25">
      <c r="D34" s="62"/>
    </row>
  </sheetData>
  <sortState ref="G3:K5">
    <sortCondition ref="G3:G5"/>
  </sortState>
  <mergeCells count="20">
    <mergeCell ref="B23:C23"/>
    <mergeCell ref="B24:C24"/>
    <mergeCell ref="C7:E7"/>
    <mergeCell ref="B15:C15"/>
    <mergeCell ref="B17:C17"/>
    <mergeCell ref="B18:C18"/>
    <mergeCell ref="B19:C19"/>
    <mergeCell ref="B20:C20"/>
    <mergeCell ref="B22:C22"/>
    <mergeCell ref="B9:C9"/>
    <mergeCell ref="B10:C10"/>
    <mergeCell ref="B11:C11"/>
    <mergeCell ref="B12:C12"/>
    <mergeCell ref="B13:C13"/>
    <mergeCell ref="B14:C14"/>
    <mergeCell ref="C2:D2"/>
    <mergeCell ref="C3:D3"/>
    <mergeCell ref="C4:D4"/>
    <mergeCell ref="B8:C8"/>
    <mergeCell ref="B5:C5"/>
  </mergeCells>
  <pageMargins left="0.7" right="0.7" top="0.75" bottom="0.75" header="0.3" footer="0.3"/>
  <pageSetup scale="86" orientation="landscape" r:id="rId1"/>
  <headerFooter>
    <oddHeader>&amp;CEnergy Performance Contracting Project Application</oddHeader>
    <oddFooter>&amp;C&amp;A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4"/>
  <sheetViews>
    <sheetView topLeftCell="B3" workbookViewId="0">
      <selection activeCell="H13" sqref="H13"/>
    </sheetView>
  </sheetViews>
  <sheetFormatPr defaultColWidth="9.140625" defaultRowHeight="12" x14ac:dyDescent="0.2"/>
  <cols>
    <col min="1" max="1" width="4.7109375" style="33" hidden="1" customWidth="1"/>
    <col min="2" max="2" width="37.140625" style="33" customWidth="1"/>
    <col min="3" max="3" width="10.85546875" style="36" customWidth="1"/>
    <col min="4" max="4" width="11.5703125" style="34" customWidth="1"/>
    <col min="5" max="5" width="11.7109375" style="33" hidden="1" customWidth="1"/>
    <col min="6" max="6" width="46.140625" style="33" customWidth="1"/>
    <col min="7" max="7" width="13.7109375" style="36" customWidth="1"/>
    <col min="8" max="8" width="15.140625" style="33" bestFit="1" customWidth="1"/>
    <col min="9" max="16384" width="9.140625" style="33"/>
  </cols>
  <sheetData>
    <row r="1" spans="1:10" hidden="1" x14ac:dyDescent="0.2">
      <c r="A1" s="32" t="s">
        <v>26</v>
      </c>
      <c r="B1" s="33">
        <v>1</v>
      </c>
      <c r="C1" s="36">
        <v>2</v>
      </c>
      <c r="D1" s="34">
        <v>3</v>
      </c>
      <c r="E1" s="33">
        <v>4</v>
      </c>
      <c r="F1" s="33">
        <v>5</v>
      </c>
      <c r="G1" s="36">
        <v>6</v>
      </c>
      <c r="H1" s="33">
        <v>7</v>
      </c>
    </row>
    <row r="2" spans="1:10" ht="12.75" hidden="1" thickBot="1" x14ac:dyDescent="0.25"/>
    <row r="3" spans="1:10" ht="24" customHeight="1" thickTop="1" x14ac:dyDescent="0.2">
      <c r="B3" s="54" t="s">
        <v>7</v>
      </c>
      <c r="C3" s="55" t="s">
        <v>68</v>
      </c>
      <c r="D3" s="56" t="s">
        <v>73</v>
      </c>
      <c r="E3" s="55" t="s">
        <v>69</v>
      </c>
      <c r="F3" s="57" t="s">
        <v>60</v>
      </c>
      <c r="G3" s="82" t="s">
        <v>84</v>
      </c>
      <c r="H3" s="35"/>
    </row>
    <row r="4" spans="1:10" ht="24" customHeight="1" x14ac:dyDescent="0.2">
      <c r="B4" s="39"/>
      <c r="C4" s="40"/>
      <c r="D4" s="41"/>
      <c r="E4" s="42"/>
      <c r="F4" s="43"/>
      <c r="G4" s="83" t="e">
        <f>D4/$D$52</f>
        <v>#DIV/0!</v>
      </c>
    </row>
    <row r="5" spans="1:10" ht="24" customHeight="1" x14ac:dyDescent="0.2">
      <c r="B5" s="39"/>
      <c r="C5" s="40"/>
      <c r="D5" s="41"/>
      <c r="E5" s="42"/>
      <c r="F5" s="43"/>
      <c r="G5" s="83" t="e">
        <f t="shared" ref="G5:G22" si="0">D5/$D$52</f>
        <v>#DIV/0!</v>
      </c>
    </row>
    <row r="6" spans="1:10" ht="24" customHeight="1" x14ac:dyDescent="0.2">
      <c r="B6" s="39"/>
      <c r="C6" s="40"/>
      <c r="D6" s="41"/>
      <c r="E6" s="42"/>
      <c r="F6" s="43"/>
      <c r="G6" s="83" t="e">
        <f t="shared" si="0"/>
        <v>#DIV/0!</v>
      </c>
    </row>
    <row r="7" spans="1:10" ht="24" customHeight="1" x14ac:dyDescent="0.2">
      <c r="B7" s="39"/>
      <c r="C7" s="40"/>
      <c r="D7" s="41"/>
      <c r="E7" s="42"/>
      <c r="F7" s="43"/>
      <c r="G7" s="83" t="e">
        <f t="shared" si="0"/>
        <v>#DIV/0!</v>
      </c>
    </row>
    <row r="8" spans="1:10" ht="24" customHeight="1" x14ac:dyDescent="0.2">
      <c r="B8" s="39"/>
      <c r="C8" s="40"/>
      <c r="D8" s="41"/>
      <c r="E8" s="42"/>
      <c r="F8" s="43"/>
      <c r="G8" s="83" t="e">
        <f t="shared" si="0"/>
        <v>#DIV/0!</v>
      </c>
      <c r="J8" s="36"/>
    </row>
    <row r="9" spans="1:10" ht="24" customHeight="1" x14ac:dyDescent="0.2">
      <c r="B9" s="39"/>
      <c r="C9" s="40"/>
      <c r="D9" s="41"/>
      <c r="E9" s="42"/>
      <c r="F9" s="43"/>
      <c r="G9" s="83" t="e">
        <f t="shared" si="0"/>
        <v>#DIV/0!</v>
      </c>
    </row>
    <row r="10" spans="1:10" ht="24" customHeight="1" x14ac:dyDescent="0.2">
      <c r="B10" s="39"/>
      <c r="C10" s="40"/>
      <c r="D10" s="41"/>
      <c r="E10" s="42"/>
      <c r="F10" s="43"/>
      <c r="G10" s="83" t="e">
        <f t="shared" si="0"/>
        <v>#DIV/0!</v>
      </c>
    </row>
    <row r="11" spans="1:10" ht="24" customHeight="1" x14ac:dyDescent="0.2">
      <c r="B11" s="39"/>
      <c r="C11" s="40"/>
      <c r="D11" s="41"/>
      <c r="E11" s="42"/>
      <c r="F11" s="43"/>
      <c r="G11" s="83" t="e">
        <f t="shared" si="0"/>
        <v>#DIV/0!</v>
      </c>
    </row>
    <row r="12" spans="1:10" ht="24" customHeight="1" x14ac:dyDescent="0.2">
      <c r="B12" s="39"/>
      <c r="C12" s="40"/>
      <c r="D12" s="41"/>
      <c r="E12" s="42"/>
      <c r="F12" s="43"/>
      <c r="G12" s="83" t="e">
        <f t="shared" si="0"/>
        <v>#DIV/0!</v>
      </c>
    </row>
    <row r="13" spans="1:10" ht="24" customHeight="1" x14ac:dyDescent="0.2">
      <c r="B13" s="39"/>
      <c r="C13" s="40"/>
      <c r="D13" s="41"/>
      <c r="E13" s="42"/>
      <c r="F13" s="43"/>
      <c r="G13" s="83" t="e">
        <f t="shared" si="0"/>
        <v>#DIV/0!</v>
      </c>
      <c r="H13" s="84" t="e">
        <f>SUM(G4:G13)</f>
        <v>#DIV/0!</v>
      </c>
    </row>
    <row r="14" spans="1:10" ht="24" customHeight="1" x14ac:dyDescent="0.2">
      <c r="B14" s="39"/>
      <c r="C14" s="40"/>
      <c r="D14" s="41"/>
      <c r="E14" s="42"/>
      <c r="F14" s="43"/>
      <c r="G14" s="83" t="e">
        <f>D14/$D$52</f>
        <v>#DIV/0!</v>
      </c>
      <c r="H14" s="84"/>
    </row>
    <row r="15" spans="1:10" ht="24" customHeight="1" x14ac:dyDescent="0.2">
      <c r="B15" s="39"/>
      <c r="C15" s="40"/>
      <c r="D15" s="41"/>
      <c r="E15" s="42"/>
      <c r="F15" s="43"/>
      <c r="G15" s="83" t="e">
        <f t="shared" si="0"/>
        <v>#DIV/0!</v>
      </c>
    </row>
    <row r="16" spans="1:10" ht="24" customHeight="1" x14ac:dyDescent="0.2">
      <c r="B16" s="39"/>
      <c r="C16" s="40"/>
      <c r="D16" s="41"/>
      <c r="E16" s="42"/>
      <c r="F16" s="43"/>
      <c r="G16" s="83" t="e">
        <f t="shared" si="0"/>
        <v>#DIV/0!</v>
      </c>
    </row>
    <row r="17" spans="2:8" ht="24" customHeight="1" x14ac:dyDescent="0.2">
      <c r="B17" s="39"/>
      <c r="C17" s="40"/>
      <c r="D17" s="41"/>
      <c r="E17" s="42"/>
      <c r="F17" s="43"/>
      <c r="G17" s="83" t="e">
        <f t="shared" si="0"/>
        <v>#DIV/0!</v>
      </c>
    </row>
    <row r="18" spans="2:8" ht="24" customHeight="1" x14ac:dyDescent="0.2">
      <c r="B18" s="39"/>
      <c r="C18" s="40"/>
      <c r="D18" s="41"/>
      <c r="E18" s="42"/>
      <c r="F18" s="43"/>
      <c r="G18" s="83" t="e">
        <f t="shared" si="0"/>
        <v>#DIV/0!</v>
      </c>
    </row>
    <row r="19" spans="2:8" ht="24" customHeight="1" x14ac:dyDescent="0.2">
      <c r="B19" s="39"/>
      <c r="C19" s="40"/>
      <c r="D19" s="41"/>
      <c r="E19" s="42"/>
      <c r="F19" s="43"/>
      <c r="G19" s="83" t="e">
        <f t="shared" si="0"/>
        <v>#DIV/0!</v>
      </c>
      <c r="H19" s="84" t="e">
        <f>SUM(G4:G19)</f>
        <v>#DIV/0!</v>
      </c>
    </row>
    <row r="20" spans="2:8" ht="24" customHeight="1" x14ac:dyDescent="0.2">
      <c r="B20" s="39"/>
      <c r="C20" s="40"/>
      <c r="D20" s="41"/>
      <c r="E20" s="42"/>
      <c r="F20" s="43"/>
      <c r="G20" s="83" t="e">
        <f t="shared" si="0"/>
        <v>#DIV/0!</v>
      </c>
    </row>
    <row r="21" spans="2:8" ht="24" customHeight="1" x14ac:dyDescent="0.2">
      <c r="B21" s="39"/>
      <c r="C21" s="40"/>
      <c r="D21" s="41"/>
      <c r="E21" s="42"/>
      <c r="F21" s="43"/>
      <c r="G21" s="83" t="e">
        <f t="shared" si="0"/>
        <v>#DIV/0!</v>
      </c>
    </row>
    <row r="22" spans="2:8" ht="24" customHeight="1" x14ac:dyDescent="0.2">
      <c r="B22" s="39"/>
      <c r="C22" s="40"/>
      <c r="D22" s="41"/>
      <c r="E22" s="42"/>
      <c r="F22" s="43"/>
      <c r="G22" s="83" t="e">
        <f t="shared" si="0"/>
        <v>#DIV/0!</v>
      </c>
    </row>
    <row r="23" spans="2:8" ht="24" customHeight="1" x14ac:dyDescent="0.2">
      <c r="B23" s="39"/>
      <c r="C23" s="40"/>
      <c r="D23" s="41"/>
      <c r="E23" s="42"/>
      <c r="F23" s="43"/>
    </row>
    <row r="24" spans="2:8" ht="24" customHeight="1" x14ac:dyDescent="0.2">
      <c r="B24" s="39"/>
      <c r="C24" s="40"/>
      <c r="D24" s="41"/>
      <c r="E24" s="42"/>
      <c r="F24" s="43"/>
    </row>
    <row r="25" spans="2:8" ht="24" customHeight="1" x14ac:dyDescent="0.2">
      <c r="B25" s="39"/>
      <c r="C25" s="40"/>
      <c r="D25" s="41"/>
      <c r="E25" s="42"/>
      <c r="F25" s="43"/>
    </row>
    <row r="26" spans="2:8" ht="24" customHeight="1" x14ac:dyDescent="0.2">
      <c r="B26" s="39"/>
      <c r="C26" s="40"/>
      <c r="D26" s="41"/>
      <c r="E26" s="42"/>
      <c r="F26" s="43"/>
    </row>
    <row r="27" spans="2:8" ht="24" customHeight="1" x14ac:dyDescent="0.2">
      <c r="B27" s="39"/>
      <c r="C27" s="40"/>
      <c r="D27" s="41"/>
      <c r="E27" s="42"/>
      <c r="F27" s="43"/>
    </row>
    <row r="28" spans="2:8" ht="24" customHeight="1" x14ac:dyDescent="0.2">
      <c r="B28" s="39"/>
      <c r="C28" s="40"/>
      <c r="D28" s="41"/>
      <c r="E28" s="42"/>
      <c r="F28" s="43"/>
    </row>
    <row r="29" spans="2:8" ht="24" customHeight="1" x14ac:dyDescent="0.2">
      <c r="B29" s="39"/>
      <c r="C29" s="40"/>
      <c r="D29" s="41"/>
      <c r="E29" s="42"/>
      <c r="F29" s="43"/>
    </row>
    <row r="30" spans="2:8" ht="24" customHeight="1" x14ac:dyDescent="0.2">
      <c r="B30" s="39"/>
      <c r="C30" s="40"/>
      <c r="D30" s="41"/>
      <c r="E30" s="42"/>
      <c r="F30" s="43"/>
    </row>
    <row r="31" spans="2:8" ht="24" customHeight="1" x14ac:dyDescent="0.2">
      <c r="B31" s="39"/>
      <c r="C31" s="40"/>
      <c r="D31" s="41"/>
      <c r="E31" s="42"/>
      <c r="F31" s="43"/>
    </row>
    <row r="32" spans="2:8" ht="24" customHeight="1" x14ac:dyDescent="0.2">
      <c r="B32" s="39"/>
      <c r="C32" s="40"/>
      <c r="D32" s="41"/>
      <c r="E32" s="42"/>
      <c r="F32" s="43"/>
    </row>
    <row r="33" spans="2:6" ht="24" customHeight="1" x14ac:dyDescent="0.2">
      <c r="B33" s="39"/>
      <c r="C33" s="40"/>
      <c r="D33" s="41"/>
      <c r="E33" s="42"/>
      <c r="F33" s="43"/>
    </row>
    <row r="34" spans="2:6" ht="24" customHeight="1" x14ac:dyDescent="0.2">
      <c r="B34" s="39"/>
      <c r="C34" s="40"/>
      <c r="D34" s="41"/>
      <c r="E34" s="42"/>
      <c r="F34" s="43"/>
    </row>
    <row r="35" spans="2:6" ht="24" customHeight="1" x14ac:dyDescent="0.2">
      <c r="B35" s="39"/>
      <c r="C35" s="40"/>
      <c r="D35" s="41"/>
      <c r="E35" s="42"/>
      <c r="F35" s="43"/>
    </row>
    <row r="36" spans="2:6" ht="24" customHeight="1" x14ac:dyDescent="0.2">
      <c r="B36" s="39"/>
      <c r="C36" s="40"/>
      <c r="D36" s="41"/>
      <c r="E36" s="42"/>
      <c r="F36" s="43"/>
    </row>
    <row r="37" spans="2:6" ht="24" customHeight="1" x14ac:dyDescent="0.2">
      <c r="B37" s="39"/>
      <c r="C37" s="40"/>
      <c r="D37" s="41"/>
      <c r="E37" s="42"/>
      <c r="F37" s="43"/>
    </row>
    <row r="38" spans="2:6" ht="24" customHeight="1" x14ac:dyDescent="0.2">
      <c r="B38" s="39"/>
      <c r="C38" s="40"/>
      <c r="D38" s="41"/>
      <c r="E38" s="42"/>
      <c r="F38" s="43"/>
    </row>
    <row r="39" spans="2:6" ht="24" customHeight="1" x14ac:dyDescent="0.2">
      <c r="B39" s="39"/>
      <c r="C39" s="40"/>
      <c r="D39" s="41"/>
      <c r="E39" s="42"/>
      <c r="F39" s="43"/>
    </row>
    <row r="40" spans="2:6" ht="24" customHeight="1" x14ac:dyDescent="0.2">
      <c r="B40" s="39"/>
      <c r="C40" s="40"/>
      <c r="D40" s="41"/>
      <c r="E40" s="42"/>
      <c r="F40" s="43"/>
    </row>
    <row r="41" spans="2:6" ht="24" customHeight="1" x14ac:dyDescent="0.2">
      <c r="B41" s="39"/>
      <c r="C41" s="40"/>
      <c r="D41" s="41"/>
      <c r="E41" s="42"/>
      <c r="F41" s="43"/>
    </row>
    <row r="42" spans="2:6" ht="24" customHeight="1" x14ac:dyDescent="0.2">
      <c r="B42" s="39"/>
      <c r="C42" s="40"/>
      <c r="D42" s="41"/>
      <c r="E42" s="42"/>
      <c r="F42" s="43"/>
    </row>
    <row r="43" spans="2:6" ht="24" customHeight="1" x14ac:dyDescent="0.2">
      <c r="B43" s="39"/>
      <c r="C43" s="40"/>
      <c r="D43" s="41"/>
      <c r="E43" s="42"/>
      <c r="F43" s="43"/>
    </row>
    <row r="44" spans="2:6" ht="24" customHeight="1" x14ac:dyDescent="0.2">
      <c r="B44" s="39"/>
      <c r="C44" s="40"/>
      <c r="D44" s="41"/>
      <c r="E44" s="42"/>
      <c r="F44" s="43"/>
    </row>
    <row r="45" spans="2:6" ht="24" customHeight="1" x14ac:dyDescent="0.2">
      <c r="B45" s="39"/>
      <c r="C45" s="40"/>
      <c r="D45" s="41"/>
      <c r="E45" s="42"/>
      <c r="F45" s="43"/>
    </row>
    <row r="46" spans="2:6" ht="24" customHeight="1" x14ac:dyDescent="0.2">
      <c r="B46" s="39"/>
      <c r="C46" s="40"/>
      <c r="D46" s="41"/>
      <c r="E46" s="42"/>
      <c r="F46" s="43"/>
    </row>
    <row r="47" spans="2:6" ht="24" customHeight="1" x14ac:dyDescent="0.2">
      <c r="B47" s="39"/>
      <c r="C47" s="40"/>
      <c r="D47" s="41"/>
      <c r="E47" s="42"/>
      <c r="F47" s="43"/>
    </row>
    <row r="48" spans="2:6" ht="24" customHeight="1" x14ac:dyDescent="0.2">
      <c r="B48" s="39"/>
      <c r="C48" s="40"/>
      <c r="D48" s="41"/>
      <c r="E48" s="42"/>
      <c r="F48" s="43"/>
    </row>
    <row r="49" spans="2:6" ht="24" customHeight="1" x14ac:dyDescent="0.2">
      <c r="B49" s="39"/>
      <c r="C49" s="40"/>
      <c r="D49" s="41"/>
      <c r="E49" s="42"/>
      <c r="F49" s="43"/>
    </row>
    <row r="50" spans="2:6" ht="24" customHeight="1" x14ac:dyDescent="0.2">
      <c r="B50" s="39"/>
      <c r="C50" s="40"/>
      <c r="D50" s="41"/>
      <c r="E50" s="42"/>
      <c r="F50" s="43"/>
    </row>
    <row r="51" spans="2:6" ht="24" customHeight="1" thickBot="1" x14ac:dyDescent="0.25">
      <c r="B51" s="44"/>
      <c r="C51" s="45"/>
      <c r="D51" s="46"/>
      <c r="E51" s="47"/>
      <c r="F51" s="48"/>
    </row>
    <row r="52" spans="2:6" ht="24" customHeight="1" thickBot="1" x14ac:dyDescent="0.25">
      <c r="B52" s="49"/>
      <c r="C52" s="50" t="s">
        <v>71</v>
      </c>
      <c r="D52" s="51">
        <f>SUM(D4:D51)</f>
        <v>0</v>
      </c>
      <c r="E52" s="52"/>
      <c r="F52" s="53"/>
    </row>
    <row r="53" spans="2:6" ht="12.75" thickTop="1" x14ac:dyDescent="0.2"/>
    <row r="54" spans="2:6" x14ac:dyDescent="0.2">
      <c r="C54" s="37">
        <f>COUNTA(B4:B51)</f>
        <v>0</v>
      </c>
      <c r="D54" s="38" t="s">
        <v>72</v>
      </c>
    </row>
  </sheetData>
  <sortState ref="B4:F51">
    <sortCondition descending="1" ref="D4:D51"/>
  </sortState>
  <pageMargins left="0.7" right="0.7" top="0.75" bottom="0.5" header="0.3" footer="0.3"/>
  <pageSetup scale="59" orientation="portrait" r:id="rId1"/>
  <headerFooter>
    <oddHeader>&amp;C&amp;"-,Bold"&amp;14Energy Performance Contracting Project Application</oddHeader>
    <oddFooter>&amp;C&amp;"-,Bold"&amp;14Facility Information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24"/>
  <sheetViews>
    <sheetView zoomScaleSheetLayoutView="100" workbookViewId="0">
      <pane xSplit="2" ySplit="5" topLeftCell="D6" activePane="bottomRight" state="frozen"/>
      <selection pane="topRight" activeCell="C1" sqref="C1"/>
      <selection pane="bottomLeft" activeCell="A6" sqref="A6"/>
      <selection pane="bottomRight" activeCell="AE6" sqref="AE6"/>
    </sheetView>
  </sheetViews>
  <sheetFormatPr defaultRowHeight="15" x14ac:dyDescent="0.25"/>
  <cols>
    <col min="1" max="1" width="4.7109375" hidden="1" customWidth="1"/>
    <col min="2" max="2" width="9.28515625" bestFit="1" customWidth="1"/>
    <col min="3" max="3" width="4.28515625" hidden="1" customWidth="1"/>
    <col min="4" max="4" width="11" customWidth="1"/>
    <col min="5" max="5" width="10" customWidth="1"/>
    <col min="6" max="6" width="11.85546875" bestFit="1" customWidth="1"/>
    <col min="7" max="7" width="9.85546875" bestFit="1" customWidth="1"/>
    <col min="8" max="9" width="8.5703125" bestFit="1" customWidth="1"/>
    <col min="10" max="10" width="10.28515625" customWidth="1"/>
    <col min="11" max="11" width="10.7109375" customWidth="1"/>
    <col min="12" max="12" width="11.5703125" customWidth="1"/>
    <col min="13" max="13" width="10.28515625" bestFit="1" customWidth="1"/>
    <col min="14" max="14" width="8.5703125" bestFit="1" customWidth="1"/>
    <col min="15" max="15" width="9.85546875" bestFit="1" customWidth="1"/>
    <col min="16" max="16" width="13.42578125" bestFit="1" customWidth="1"/>
    <col min="17" max="17" width="11" customWidth="1"/>
    <col min="18" max="18" width="12.28515625" customWidth="1"/>
    <col min="19" max="19" width="9.28515625" bestFit="1" customWidth="1"/>
    <col min="20" max="20" width="10.5703125" bestFit="1" customWidth="1"/>
    <col min="21" max="23" width="9.28515625" bestFit="1" customWidth="1"/>
    <col min="24" max="24" width="10.5703125" bestFit="1" customWidth="1"/>
    <col min="25" max="26" width="9.28515625" bestFit="1" customWidth="1"/>
  </cols>
  <sheetData>
    <row r="1" spans="1:28" hidden="1" x14ac:dyDescent="0.25">
      <c r="A1" s="5" t="s">
        <v>26</v>
      </c>
      <c r="B1">
        <v>1</v>
      </c>
      <c r="C1">
        <v>2</v>
      </c>
      <c r="D1">
        <v>3</v>
      </c>
      <c r="E1">
        <v>4</v>
      </c>
      <c r="F1">
        <v>5</v>
      </c>
      <c r="G1">
        <v>6</v>
      </c>
      <c r="H1">
        <v>7</v>
      </c>
      <c r="I1">
        <v>8</v>
      </c>
      <c r="J1">
        <v>9</v>
      </c>
      <c r="K1">
        <v>10</v>
      </c>
      <c r="L1">
        <v>11</v>
      </c>
      <c r="M1">
        <v>12</v>
      </c>
      <c r="N1">
        <v>13</v>
      </c>
      <c r="O1">
        <v>14</v>
      </c>
      <c r="P1">
        <v>15</v>
      </c>
      <c r="Q1">
        <v>16</v>
      </c>
      <c r="R1">
        <v>17</v>
      </c>
      <c r="S1">
        <v>18</v>
      </c>
      <c r="T1">
        <v>19</v>
      </c>
      <c r="U1">
        <v>20</v>
      </c>
      <c r="V1">
        <v>21</v>
      </c>
      <c r="W1">
        <v>22</v>
      </c>
      <c r="X1">
        <v>23</v>
      </c>
      <c r="Y1">
        <v>24</v>
      </c>
      <c r="Z1">
        <v>25</v>
      </c>
      <c r="AA1">
        <v>26</v>
      </c>
      <c r="AB1">
        <v>27</v>
      </c>
    </row>
    <row r="2" spans="1:28" hidden="1" x14ac:dyDescent="0.25"/>
    <row r="3" spans="1:28" hidden="1" x14ac:dyDescent="0.25">
      <c r="B3" s="91" t="s">
        <v>8</v>
      </c>
      <c r="C3" s="91"/>
      <c r="D3" s="8">
        <f>SUM(D6:D24)</f>
        <v>0</v>
      </c>
      <c r="E3" s="8">
        <f>SUM(E6:E24)</f>
        <v>0</v>
      </c>
      <c r="F3" s="9">
        <f>SUM(F6:F24)</f>
        <v>0</v>
      </c>
      <c r="M3" s="8">
        <f t="shared" ref="M3:AB3" si="0">SUM(M6:M24)</f>
        <v>0</v>
      </c>
      <c r="N3" s="9">
        <f t="shared" si="0"/>
        <v>0</v>
      </c>
      <c r="O3" s="8">
        <f t="shared" si="0"/>
        <v>0</v>
      </c>
      <c r="P3" s="9" t="e">
        <f t="shared" si="0"/>
        <v>#DIV/0!</v>
      </c>
      <c r="Q3" s="8" t="e">
        <f t="shared" si="0"/>
        <v>#DIV/0!</v>
      </c>
      <c r="R3" s="9">
        <f t="shared" si="0"/>
        <v>0</v>
      </c>
      <c r="S3" s="8">
        <f t="shared" si="0"/>
        <v>0</v>
      </c>
      <c r="T3" s="9">
        <f t="shared" si="0"/>
        <v>0</v>
      </c>
      <c r="U3" s="8">
        <f t="shared" si="0"/>
        <v>0</v>
      </c>
      <c r="V3" s="9">
        <f t="shared" si="0"/>
        <v>0</v>
      </c>
      <c r="W3" s="8">
        <f t="shared" si="0"/>
        <v>0</v>
      </c>
      <c r="X3" s="9">
        <f t="shared" si="0"/>
        <v>0</v>
      </c>
      <c r="Y3" s="8">
        <f t="shared" si="0"/>
        <v>0</v>
      </c>
      <c r="Z3" s="9">
        <f t="shared" si="0"/>
        <v>0</v>
      </c>
      <c r="AA3" s="8">
        <f t="shared" si="0"/>
        <v>0</v>
      </c>
      <c r="AB3" s="9">
        <f t="shared" si="0"/>
        <v>0</v>
      </c>
    </row>
    <row r="4" spans="1:28" hidden="1" x14ac:dyDescent="0.25">
      <c r="B4" s="92" t="s">
        <v>20</v>
      </c>
      <c r="C4" s="92"/>
      <c r="G4" s="8" t="e">
        <f>E3/D3*10^6</f>
        <v>#DIV/0!</v>
      </c>
      <c r="H4" s="10" t="e">
        <f>F3/D3</f>
        <v>#DIV/0!</v>
      </c>
      <c r="I4" s="10" t="e">
        <f>M3/D3</f>
        <v>#DIV/0!</v>
      </c>
      <c r="J4" s="10" t="e">
        <f>N3/D3</f>
        <v>#DIV/0!</v>
      </c>
      <c r="K4" s="10" t="e">
        <f>P3/D3</f>
        <v>#DIV/0!</v>
      </c>
      <c r="L4" s="10" t="e">
        <f>R3/D3</f>
        <v>#DIV/0!</v>
      </c>
    </row>
    <row r="5" spans="1:28" ht="66" thickBot="1" x14ac:dyDescent="0.3">
      <c r="B5" s="1" t="s">
        <v>67</v>
      </c>
      <c r="C5" s="1"/>
      <c r="D5" s="1" t="s">
        <v>27</v>
      </c>
      <c r="E5" s="2" t="s">
        <v>28</v>
      </c>
      <c r="F5" s="2" t="s">
        <v>29</v>
      </c>
      <c r="G5" s="2" t="s">
        <v>30</v>
      </c>
      <c r="H5" s="2" t="s">
        <v>31</v>
      </c>
      <c r="I5" s="2" t="s">
        <v>32</v>
      </c>
      <c r="J5" s="2" t="s">
        <v>33</v>
      </c>
      <c r="K5" s="2" t="s">
        <v>34</v>
      </c>
      <c r="L5" s="2" t="s">
        <v>35</v>
      </c>
      <c r="M5" s="1" t="s">
        <v>36</v>
      </c>
      <c r="N5" s="1" t="s">
        <v>37</v>
      </c>
      <c r="O5" s="1" t="s">
        <v>38</v>
      </c>
      <c r="P5" s="1" t="s">
        <v>74</v>
      </c>
      <c r="Q5" s="1" t="s">
        <v>39</v>
      </c>
      <c r="R5" s="1" t="s">
        <v>40</v>
      </c>
      <c r="S5" s="1" t="s">
        <v>41</v>
      </c>
      <c r="T5" s="1" t="s">
        <v>42</v>
      </c>
      <c r="U5" s="1" t="s">
        <v>43</v>
      </c>
      <c r="V5" s="1" t="s">
        <v>44</v>
      </c>
      <c r="W5" s="1" t="s">
        <v>45</v>
      </c>
      <c r="X5" s="1" t="s">
        <v>46</v>
      </c>
      <c r="Y5" s="1" t="s">
        <v>47</v>
      </c>
      <c r="Z5" s="1" t="s">
        <v>48</v>
      </c>
      <c r="AA5" s="1" t="s">
        <v>49</v>
      </c>
      <c r="AB5" s="1" t="s">
        <v>50</v>
      </c>
    </row>
    <row r="6" spans="1:28" ht="15.75" thickBot="1" x14ac:dyDescent="0.3">
      <c r="D6" s="6">
        <f>'Facility Information'!D52</f>
        <v>0</v>
      </c>
      <c r="E6" s="21">
        <f t="shared" ref="E6" si="1">(((O6*3412)/10^6) + (Q6/10) + (S6*0.0916) + (U6*0.135) + (W6*0.139) + (Y6) + (AA6*18))</f>
        <v>0</v>
      </c>
      <c r="F6" s="58">
        <f t="shared" ref="F6" si="2">P6 + R6 + T6 + V6 + X6 + Z6 + AB6</f>
        <v>0</v>
      </c>
      <c r="G6" s="21" t="e">
        <f t="shared" ref="G6" si="3">E6/D6*10^6</f>
        <v>#DIV/0!</v>
      </c>
      <c r="H6" s="22" t="e">
        <f t="shared" ref="H6" si="4">F6/D6</f>
        <v>#DIV/0!</v>
      </c>
      <c r="I6" s="22" t="e">
        <f t="shared" ref="I6" si="5">M6/D6</f>
        <v>#DIV/0!</v>
      </c>
      <c r="J6" s="22" t="e">
        <f t="shared" ref="J6" si="6">N6/D6</f>
        <v>#DIV/0!</v>
      </c>
      <c r="K6" s="22" t="e">
        <f t="shared" ref="K6" si="7">P6/D6</f>
        <v>#DIV/0!</v>
      </c>
      <c r="L6" s="22" t="e">
        <f t="shared" ref="L6" si="8">R6/D6</f>
        <v>#DIV/0!</v>
      </c>
      <c r="M6" s="28"/>
      <c r="N6" s="28"/>
      <c r="O6" s="28"/>
      <c r="P6" s="28"/>
      <c r="Q6" s="28"/>
      <c r="R6" s="28"/>
      <c r="S6" s="28"/>
      <c r="T6" s="28"/>
      <c r="U6" s="28"/>
      <c r="V6" s="28"/>
      <c r="W6" s="28"/>
      <c r="X6" s="28"/>
      <c r="Y6" s="6"/>
      <c r="Z6" s="7"/>
      <c r="AA6" s="6"/>
      <c r="AB6" s="7"/>
    </row>
    <row r="7" spans="1:28" x14ac:dyDescent="0.25">
      <c r="D7" s="6"/>
      <c r="E7" s="21"/>
      <c r="F7" s="58"/>
      <c r="G7" s="21"/>
      <c r="H7" s="22"/>
      <c r="I7" s="22"/>
      <c r="J7" s="22"/>
      <c r="K7" s="22"/>
      <c r="L7" s="22"/>
      <c r="M7" s="6"/>
      <c r="N7" s="7"/>
      <c r="O7" s="6"/>
      <c r="P7" s="7"/>
      <c r="Q7" s="6"/>
      <c r="R7" s="7"/>
      <c r="S7" s="6"/>
      <c r="T7" s="7"/>
      <c r="U7" s="6"/>
      <c r="V7" s="7"/>
      <c r="W7" s="6"/>
      <c r="X7" s="7"/>
      <c r="Y7" s="6"/>
      <c r="Z7" s="7"/>
      <c r="AA7" s="6"/>
      <c r="AB7" s="7"/>
    </row>
    <row r="8" spans="1:28" x14ac:dyDescent="0.25">
      <c r="D8" s="6"/>
      <c r="E8" s="21"/>
      <c r="F8" s="58"/>
      <c r="G8" s="21"/>
      <c r="H8" s="22"/>
      <c r="I8" s="22"/>
      <c r="J8" s="22"/>
      <c r="K8" s="22"/>
      <c r="L8" s="22"/>
      <c r="M8" s="6"/>
      <c r="N8" s="7"/>
      <c r="O8" s="6"/>
      <c r="P8" s="64" t="e">
        <f>P6/O6</f>
        <v>#DIV/0!</v>
      </c>
      <c r="Q8" s="63" t="e">
        <f>R6/Q6</f>
        <v>#DIV/0!</v>
      </c>
      <c r="R8" s="7"/>
      <c r="S8" s="6"/>
      <c r="T8" s="7"/>
      <c r="U8" s="6"/>
      <c r="V8" s="7"/>
      <c r="W8" s="6"/>
      <c r="X8" s="7"/>
      <c r="Y8" s="6"/>
      <c r="Z8" s="7"/>
      <c r="AA8" s="6"/>
      <c r="AB8" s="7"/>
    </row>
    <row r="9" spans="1:28" x14ac:dyDescent="0.25">
      <c r="D9" s="6"/>
      <c r="E9" s="21"/>
      <c r="F9" s="58"/>
      <c r="G9" s="21"/>
      <c r="H9" s="22"/>
      <c r="I9" s="22"/>
      <c r="J9" s="22"/>
      <c r="K9" s="22"/>
      <c r="L9" s="22"/>
      <c r="M9" s="6"/>
      <c r="N9" s="7"/>
      <c r="O9" s="6"/>
      <c r="P9" s="7"/>
      <c r="Q9" s="6"/>
      <c r="R9" s="7"/>
      <c r="S9" s="6"/>
      <c r="T9" s="7"/>
      <c r="U9" s="6"/>
      <c r="V9" s="7"/>
      <c r="W9" s="6"/>
      <c r="X9" s="7"/>
      <c r="Y9" s="6"/>
      <c r="Z9" s="7"/>
      <c r="AA9" s="6"/>
      <c r="AB9" s="7"/>
    </row>
    <row r="10" spans="1:28" x14ac:dyDescent="0.25">
      <c r="D10" s="6"/>
      <c r="E10" s="21"/>
      <c r="F10" s="58"/>
      <c r="G10" s="21"/>
      <c r="H10" s="22"/>
      <c r="I10" s="22"/>
      <c r="J10" s="22"/>
      <c r="K10" s="22"/>
      <c r="L10" s="22"/>
      <c r="M10" s="6"/>
      <c r="N10" s="7"/>
      <c r="O10" s="6"/>
      <c r="P10" s="7"/>
      <c r="Q10" s="6"/>
      <c r="R10" s="7"/>
      <c r="S10" s="6"/>
      <c r="T10" s="7"/>
      <c r="U10" s="6"/>
      <c r="V10" s="7"/>
      <c r="W10" s="6"/>
      <c r="X10" s="7"/>
      <c r="Y10" s="6"/>
      <c r="Z10" s="7"/>
      <c r="AA10" s="6"/>
      <c r="AB10" s="7"/>
    </row>
    <row r="11" spans="1:28" x14ac:dyDescent="0.25">
      <c r="D11" s="6"/>
      <c r="E11" s="21"/>
      <c r="F11" s="58"/>
      <c r="G11" s="21"/>
      <c r="H11" s="22"/>
      <c r="I11" s="22"/>
      <c r="J11" s="22"/>
      <c r="K11" s="22"/>
      <c r="L11" s="22"/>
      <c r="M11" s="6"/>
      <c r="N11" s="7"/>
      <c r="O11" s="6"/>
      <c r="P11" s="7"/>
      <c r="Q11" s="6"/>
      <c r="R11" s="7"/>
      <c r="S11" s="6"/>
      <c r="T11" s="7"/>
      <c r="U11" s="6"/>
      <c r="V11" s="7"/>
      <c r="W11" s="6"/>
      <c r="X11" s="7"/>
      <c r="Y11" s="6"/>
      <c r="Z11" s="7"/>
      <c r="AA11" s="6"/>
      <c r="AB11" s="7"/>
    </row>
    <row r="12" spans="1:28" x14ac:dyDescent="0.25">
      <c r="D12" s="6"/>
      <c r="E12" s="21"/>
      <c r="F12" s="58"/>
      <c r="G12" s="21"/>
      <c r="H12" s="22"/>
      <c r="I12" s="22"/>
      <c r="J12" s="22"/>
      <c r="K12" s="22"/>
      <c r="L12" s="22"/>
      <c r="M12" s="6"/>
      <c r="N12" s="7"/>
      <c r="O12" s="6"/>
      <c r="P12" s="7"/>
      <c r="Q12" s="6"/>
      <c r="R12" s="7"/>
      <c r="S12" s="6"/>
      <c r="T12" s="7"/>
      <c r="U12" s="6"/>
      <c r="V12" s="7"/>
      <c r="W12" s="6"/>
      <c r="X12" s="7"/>
      <c r="Y12" s="6"/>
      <c r="Z12" s="7"/>
      <c r="AA12" s="6"/>
      <c r="AB12" s="7"/>
    </row>
    <row r="13" spans="1:28" x14ac:dyDescent="0.25">
      <c r="D13" s="6"/>
      <c r="E13" s="21"/>
      <c r="F13" s="58"/>
      <c r="G13" s="21"/>
      <c r="H13" s="22"/>
      <c r="I13" s="22"/>
      <c r="J13" s="22"/>
      <c r="K13" s="22"/>
      <c r="L13" s="22"/>
      <c r="M13" s="6"/>
      <c r="N13" s="7"/>
      <c r="O13" s="6"/>
      <c r="P13" s="7"/>
      <c r="Q13" s="6"/>
      <c r="R13" s="7"/>
      <c r="S13" s="6"/>
      <c r="T13" s="7"/>
      <c r="U13" s="6"/>
      <c r="V13" s="7"/>
      <c r="W13" s="6"/>
      <c r="X13" s="7"/>
      <c r="Y13" s="6"/>
      <c r="Z13" s="7"/>
      <c r="AA13" s="6"/>
      <c r="AB13" s="7"/>
    </row>
    <row r="14" spans="1:28" x14ac:dyDescent="0.25">
      <c r="D14" s="6"/>
      <c r="E14" s="21"/>
      <c r="F14" s="58"/>
      <c r="G14" s="21"/>
      <c r="H14" s="22"/>
      <c r="I14" s="22"/>
      <c r="J14" s="22"/>
      <c r="K14" s="22"/>
      <c r="L14" s="22"/>
      <c r="M14" s="6"/>
      <c r="N14" s="7"/>
      <c r="O14" s="6"/>
      <c r="P14" s="7"/>
      <c r="Q14" s="6"/>
      <c r="R14" s="7"/>
      <c r="S14" s="6"/>
      <c r="T14" s="7"/>
      <c r="U14" s="6"/>
      <c r="V14" s="7"/>
      <c r="W14" s="6"/>
      <c r="X14" s="7"/>
      <c r="Y14" s="6"/>
      <c r="Z14" s="7"/>
      <c r="AA14" s="6"/>
      <c r="AB14" s="7"/>
    </row>
    <row r="15" spans="1:28" x14ac:dyDescent="0.25">
      <c r="D15" s="6"/>
      <c r="E15" s="21"/>
      <c r="F15" s="58"/>
      <c r="G15" s="21"/>
      <c r="H15" s="22"/>
      <c r="I15" s="22"/>
      <c r="J15" s="22"/>
      <c r="K15" s="22"/>
      <c r="L15" s="22"/>
      <c r="M15" s="6"/>
      <c r="N15" s="7"/>
      <c r="O15" s="6"/>
      <c r="P15" s="7"/>
      <c r="Q15" s="6"/>
      <c r="R15" s="7"/>
      <c r="S15" s="6"/>
      <c r="T15" s="7"/>
      <c r="U15" s="6"/>
      <c r="V15" s="7"/>
      <c r="W15" s="6"/>
      <c r="X15" s="7"/>
      <c r="Y15" s="6"/>
      <c r="Z15" s="7"/>
      <c r="AA15" s="6"/>
      <c r="AB15" s="7"/>
    </row>
    <row r="16" spans="1:28" x14ac:dyDescent="0.25">
      <c r="D16" s="6"/>
      <c r="E16" s="21"/>
      <c r="F16" s="58"/>
      <c r="G16" s="21"/>
      <c r="H16" s="22"/>
      <c r="I16" s="22"/>
      <c r="J16" s="22"/>
      <c r="K16" s="22"/>
      <c r="L16" s="22"/>
      <c r="M16" s="6"/>
      <c r="N16" s="7"/>
      <c r="O16" s="6"/>
      <c r="P16" s="7"/>
      <c r="Q16" s="6"/>
      <c r="R16" s="7"/>
      <c r="S16" s="6"/>
      <c r="T16" s="7"/>
      <c r="U16" s="6"/>
      <c r="V16" s="7"/>
      <c r="W16" s="6"/>
      <c r="X16" s="7"/>
      <c r="Y16" s="6"/>
      <c r="Z16" s="7"/>
      <c r="AA16" s="6"/>
      <c r="AB16" s="7"/>
    </row>
    <row r="17" spans="4:28" x14ac:dyDescent="0.25">
      <c r="D17" s="6"/>
      <c r="E17" s="21"/>
      <c r="F17" s="58"/>
      <c r="G17" s="21"/>
      <c r="H17" s="22"/>
      <c r="I17" s="22"/>
      <c r="J17" s="22"/>
      <c r="K17" s="22"/>
      <c r="L17" s="22"/>
      <c r="M17" s="6"/>
      <c r="N17" s="7"/>
      <c r="O17" s="6"/>
      <c r="P17" s="7"/>
      <c r="Q17" s="6"/>
      <c r="R17" s="7"/>
      <c r="S17" s="6"/>
      <c r="T17" s="7"/>
      <c r="U17" s="6"/>
      <c r="V17" s="7"/>
      <c r="W17" s="6"/>
      <c r="X17" s="7"/>
      <c r="Y17" s="6"/>
      <c r="Z17" s="7"/>
      <c r="AA17" s="6"/>
      <c r="AB17" s="7"/>
    </row>
    <row r="18" spans="4:28" x14ac:dyDescent="0.25">
      <c r="D18" s="6"/>
      <c r="E18" s="21"/>
      <c r="F18" s="58"/>
      <c r="G18" s="21"/>
      <c r="H18" s="22"/>
      <c r="I18" s="22"/>
      <c r="J18" s="22"/>
      <c r="K18" s="22"/>
      <c r="L18" s="22"/>
      <c r="M18" s="6"/>
      <c r="N18" s="7"/>
      <c r="O18" s="6"/>
      <c r="P18" s="7"/>
      <c r="Q18" s="6"/>
      <c r="R18" s="7"/>
      <c r="S18" s="6"/>
      <c r="T18" s="7"/>
      <c r="U18" s="6"/>
      <c r="V18" s="7"/>
      <c r="W18" s="6"/>
      <c r="X18" s="7"/>
      <c r="Y18" s="6"/>
      <c r="Z18" s="7"/>
      <c r="AA18" s="6"/>
      <c r="AB18" s="7"/>
    </row>
    <row r="19" spans="4:28" x14ac:dyDescent="0.25">
      <c r="D19" s="6"/>
      <c r="E19" s="21"/>
      <c r="F19" s="58"/>
      <c r="G19" s="21"/>
      <c r="H19" s="22"/>
      <c r="I19" s="22"/>
      <c r="J19" s="22"/>
      <c r="K19" s="22"/>
      <c r="L19" s="22"/>
      <c r="M19" s="6"/>
      <c r="N19" s="7"/>
      <c r="O19" s="6"/>
      <c r="P19" s="7"/>
      <c r="Q19" s="6"/>
      <c r="R19" s="7"/>
      <c r="S19" s="6"/>
      <c r="T19" s="7"/>
      <c r="U19" s="6"/>
      <c r="V19" s="7"/>
      <c r="W19" s="6"/>
      <c r="X19" s="7"/>
      <c r="Y19" s="6"/>
      <c r="Z19" s="7"/>
      <c r="AA19" s="6"/>
      <c r="AB19" s="7"/>
    </row>
    <row r="20" spans="4:28" x14ac:dyDescent="0.25">
      <c r="D20" s="6"/>
      <c r="E20" s="21"/>
      <c r="F20" s="58"/>
      <c r="G20" s="21"/>
      <c r="H20" s="22"/>
      <c r="I20" s="22"/>
      <c r="J20" s="22"/>
      <c r="K20" s="22"/>
      <c r="L20" s="22"/>
      <c r="M20" s="6"/>
      <c r="N20" s="7"/>
      <c r="O20" s="6"/>
      <c r="P20" s="7"/>
      <c r="Q20" s="6"/>
      <c r="R20" s="7"/>
      <c r="S20" s="6"/>
      <c r="T20" s="7"/>
      <c r="U20" s="6"/>
      <c r="V20" s="7"/>
      <c r="W20" s="6"/>
      <c r="X20" s="7"/>
      <c r="Y20" s="6"/>
      <c r="Z20" s="7"/>
      <c r="AA20" s="6"/>
      <c r="AB20" s="7"/>
    </row>
    <row r="21" spans="4:28" x14ac:dyDescent="0.25">
      <c r="D21" s="6"/>
      <c r="E21" s="21"/>
      <c r="F21" s="58"/>
      <c r="G21" s="21"/>
      <c r="H21" s="22"/>
      <c r="I21" s="22"/>
      <c r="J21" s="22"/>
      <c r="K21" s="22"/>
      <c r="L21" s="22"/>
      <c r="M21" s="6"/>
      <c r="N21" s="7"/>
      <c r="O21" s="6"/>
      <c r="P21" s="7"/>
      <c r="Q21" s="6"/>
      <c r="R21" s="7"/>
      <c r="S21" s="6"/>
      <c r="T21" s="7"/>
      <c r="U21" s="6"/>
      <c r="V21" s="7"/>
      <c r="W21" s="6"/>
      <c r="X21" s="7"/>
      <c r="Y21" s="6"/>
      <c r="Z21" s="7"/>
      <c r="AA21" s="6"/>
      <c r="AB21" s="7"/>
    </row>
    <row r="22" spans="4:28" x14ac:dyDescent="0.25">
      <c r="D22" s="6"/>
      <c r="E22" s="21"/>
      <c r="F22" s="58"/>
      <c r="G22" s="21"/>
      <c r="H22" s="22"/>
      <c r="I22" s="22"/>
      <c r="J22" s="22"/>
      <c r="K22" s="22"/>
      <c r="L22" s="22"/>
      <c r="M22" s="6"/>
      <c r="N22" s="7"/>
      <c r="O22" s="6"/>
      <c r="P22" s="7"/>
      <c r="Q22" s="6"/>
      <c r="R22" s="7"/>
      <c r="S22" s="6"/>
      <c r="T22" s="7"/>
      <c r="U22" s="6"/>
      <c r="V22" s="7"/>
      <c r="W22" s="6"/>
      <c r="X22" s="7"/>
      <c r="Y22" s="6"/>
      <c r="Z22" s="7"/>
      <c r="AA22" s="6"/>
      <c r="AB22" s="7"/>
    </row>
    <row r="23" spans="4:28" x14ac:dyDescent="0.25">
      <c r="D23" s="6"/>
      <c r="E23" s="21"/>
      <c r="F23" s="58"/>
      <c r="G23" s="21"/>
      <c r="H23" s="22"/>
      <c r="I23" s="22"/>
      <c r="J23" s="22"/>
      <c r="K23" s="22"/>
      <c r="L23" s="22"/>
      <c r="M23" s="6"/>
      <c r="N23" s="7"/>
      <c r="O23" s="6"/>
      <c r="P23" s="7"/>
      <c r="Q23" s="6"/>
      <c r="R23" s="7"/>
      <c r="S23" s="6"/>
      <c r="T23" s="7"/>
      <c r="U23" s="6"/>
      <c r="V23" s="7"/>
      <c r="W23" s="6"/>
      <c r="X23" s="7"/>
      <c r="Y23" s="6"/>
      <c r="Z23" s="7"/>
      <c r="AA23" s="6"/>
      <c r="AB23" s="7"/>
    </row>
    <row r="24" spans="4:28" x14ac:dyDescent="0.25">
      <c r="D24" s="6"/>
      <c r="E24" s="21"/>
      <c r="F24" s="58"/>
      <c r="G24" s="21"/>
      <c r="H24" s="22"/>
      <c r="I24" s="22"/>
      <c r="J24" s="22"/>
      <c r="K24" s="22"/>
      <c r="L24" s="22"/>
      <c r="M24" s="6"/>
      <c r="N24" s="7"/>
      <c r="O24" s="6"/>
      <c r="P24" s="7"/>
      <c r="Q24" s="6"/>
      <c r="R24" s="7"/>
      <c r="S24" s="6"/>
      <c r="T24" s="7"/>
      <c r="U24" s="6"/>
      <c r="V24" s="7"/>
      <c r="W24" s="6"/>
      <c r="X24" s="7"/>
      <c r="Y24" s="6"/>
      <c r="Z24" s="7"/>
      <c r="AA24" s="6"/>
      <c r="AB24" s="7"/>
    </row>
  </sheetData>
  <mergeCells count="2">
    <mergeCell ref="B3:C3"/>
    <mergeCell ref="B4:C4"/>
  </mergeCells>
  <pageMargins left="0.25" right="0.25" top="0.75" bottom="0.75" header="0.3" footer="0.3"/>
  <pageSetup scale="50" orientation="landscape" r:id="rId1"/>
  <headerFooter>
    <oddHeader>&amp;C&amp;"-,Bold"&amp;14Energy Performance Contracting Project Application</oddHeader>
    <oddFooter>&amp;C&amp;"-,Bold"&amp;14Utility Data - FY 2009</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8"/>
  <sheetViews>
    <sheetView workbookViewId="0">
      <pane xSplit="2" ySplit="5" topLeftCell="D6" activePane="bottomRight" state="frozen"/>
      <selection pane="topRight" activeCell="C1" sqref="C1"/>
      <selection pane="bottomLeft" activeCell="A6" sqref="A6"/>
      <selection pane="bottomRight" activeCell="U6" sqref="U6"/>
    </sheetView>
  </sheetViews>
  <sheetFormatPr defaultRowHeight="15" x14ac:dyDescent="0.25"/>
  <cols>
    <col min="1" max="1" width="4.7109375" hidden="1" customWidth="1"/>
    <col min="2" max="2" width="7.5703125" bestFit="1" customWidth="1"/>
    <col min="3" max="3" width="2" hidden="1" customWidth="1"/>
    <col min="4" max="4" width="12.140625" customWidth="1"/>
    <col min="5" max="5" width="11.85546875" customWidth="1"/>
    <col min="6" max="6" width="14" customWidth="1"/>
    <col min="7" max="7" width="10.140625" bestFit="1" customWidth="1"/>
    <col min="8" max="8" width="8.42578125" customWidth="1"/>
    <col min="10" max="10" width="9" customWidth="1"/>
    <col min="11" max="11" width="10.28515625" customWidth="1"/>
    <col min="12" max="12" width="10" customWidth="1"/>
    <col min="13" max="13" width="15.28515625" customWidth="1"/>
    <col min="14" max="14" width="13.28515625" customWidth="1"/>
    <col min="15" max="15" width="14.28515625" customWidth="1"/>
    <col min="16" max="16" width="13" customWidth="1"/>
    <col min="17" max="17" width="10.5703125" customWidth="1"/>
    <col min="18" max="18" width="12.140625" customWidth="1"/>
    <col min="20" max="20" width="9.85546875" customWidth="1"/>
    <col min="21" max="21" width="8.140625" customWidth="1"/>
    <col min="24" max="24" width="11.28515625" customWidth="1"/>
  </cols>
  <sheetData>
    <row r="1" spans="1:28" hidden="1" x14ac:dyDescent="0.25">
      <c r="A1" s="5" t="s">
        <v>26</v>
      </c>
      <c r="B1">
        <v>1</v>
      </c>
      <c r="C1">
        <v>2</v>
      </c>
      <c r="D1">
        <v>3</v>
      </c>
      <c r="E1">
        <v>4</v>
      </c>
      <c r="F1">
        <v>5</v>
      </c>
      <c r="G1">
        <v>6</v>
      </c>
      <c r="H1">
        <v>7</v>
      </c>
      <c r="I1">
        <v>8</v>
      </c>
      <c r="J1">
        <v>9</v>
      </c>
      <c r="K1">
        <v>10</v>
      </c>
      <c r="L1">
        <v>11</v>
      </c>
      <c r="M1">
        <v>12</v>
      </c>
      <c r="N1">
        <v>13</v>
      </c>
      <c r="O1">
        <v>14</v>
      </c>
      <c r="P1">
        <v>15</v>
      </c>
      <c r="Q1">
        <v>16</v>
      </c>
      <c r="R1">
        <v>17</v>
      </c>
      <c r="S1">
        <v>18</v>
      </c>
      <c r="T1">
        <v>19</v>
      </c>
      <c r="U1">
        <v>20</v>
      </c>
      <c r="V1">
        <v>21</v>
      </c>
      <c r="W1">
        <v>22</v>
      </c>
      <c r="X1">
        <v>23</v>
      </c>
      <c r="Y1">
        <v>24</v>
      </c>
      <c r="Z1">
        <v>25</v>
      </c>
      <c r="AA1">
        <v>26</v>
      </c>
      <c r="AB1">
        <v>27</v>
      </c>
    </row>
    <row r="2" spans="1:28" hidden="1" x14ac:dyDescent="0.25"/>
    <row r="3" spans="1:28" hidden="1" x14ac:dyDescent="0.25">
      <c r="B3" s="91" t="s">
        <v>8</v>
      </c>
      <c r="C3" s="91"/>
      <c r="D3" s="8">
        <f>SUM(D6:D18)</f>
        <v>0</v>
      </c>
      <c r="E3" s="8">
        <f>SUM(E6:E18)</f>
        <v>0</v>
      </c>
      <c r="F3" s="9">
        <f>SUM(F6:F18)</f>
        <v>0</v>
      </c>
      <c r="G3" s="6"/>
      <c r="H3" s="6"/>
      <c r="I3" s="6"/>
      <c r="J3" s="6"/>
      <c r="K3" s="6"/>
      <c r="L3" s="6"/>
      <c r="M3" s="8">
        <f t="shared" ref="M3:AB3" si="0">SUM(M6:M18)</f>
        <v>0</v>
      </c>
      <c r="N3" s="9">
        <f t="shared" si="0"/>
        <v>0</v>
      </c>
      <c r="O3" s="8">
        <f t="shared" si="0"/>
        <v>0</v>
      </c>
      <c r="P3" s="9" t="e">
        <f t="shared" si="0"/>
        <v>#DIV/0!</v>
      </c>
      <c r="Q3" s="8">
        <f t="shared" si="0"/>
        <v>0</v>
      </c>
      <c r="R3" s="9" t="e">
        <f t="shared" si="0"/>
        <v>#DIV/0!</v>
      </c>
      <c r="S3" s="8">
        <f t="shared" si="0"/>
        <v>0</v>
      </c>
      <c r="T3" s="9">
        <f t="shared" si="0"/>
        <v>0</v>
      </c>
      <c r="U3" s="8">
        <f t="shared" si="0"/>
        <v>0</v>
      </c>
      <c r="V3" s="9">
        <f t="shared" si="0"/>
        <v>0</v>
      </c>
      <c r="W3" s="8">
        <f t="shared" si="0"/>
        <v>0</v>
      </c>
      <c r="X3" s="9">
        <f t="shared" si="0"/>
        <v>0</v>
      </c>
      <c r="Y3" s="8">
        <f t="shared" si="0"/>
        <v>0</v>
      </c>
      <c r="Z3" s="9">
        <f t="shared" si="0"/>
        <v>0</v>
      </c>
      <c r="AA3" s="8">
        <f t="shared" si="0"/>
        <v>0</v>
      </c>
      <c r="AB3" s="9">
        <f t="shared" si="0"/>
        <v>0</v>
      </c>
    </row>
    <row r="4" spans="1:28" hidden="1" x14ac:dyDescent="0.25">
      <c r="B4" s="92" t="s">
        <v>20</v>
      </c>
      <c r="C4" s="92"/>
      <c r="D4" s="6"/>
      <c r="E4" s="6"/>
      <c r="F4" s="6"/>
      <c r="G4" s="8" t="e">
        <f>E3/D3*10^6</f>
        <v>#DIV/0!</v>
      </c>
      <c r="H4" s="10" t="e">
        <f>F3/D3</f>
        <v>#DIV/0!</v>
      </c>
      <c r="I4" s="10" t="e">
        <f>M3/D3</f>
        <v>#DIV/0!</v>
      </c>
      <c r="J4" s="10" t="e">
        <f>N3/D3</f>
        <v>#DIV/0!</v>
      </c>
      <c r="K4" s="10" t="e">
        <f>P3/D3</f>
        <v>#DIV/0!</v>
      </c>
      <c r="L4" s="10" t="e">
        <f>R3/D3</f>
        <v>#DIV/0!</v>
      </c>
      <c r="M4" s="6"/>
      <c r="N4" s="6"/>
      <c r="O4" s="6"/>
      <c r="P4" s="6"/>
      <c r="Q4" s="6"/>
      <c r="R4" s="6"/>
      <c r="S4" s="6"/>
      <c r="T4" s="6"/>
      <c r="U4" s="6"/>
      <c r="V4" s="6"/>
      <c r="W4" s="6"/>
      <c r="X4" s="6"/>
      <c r="Y4" s="6"/>
      <c r="Z4" s="6"/>
      <c r="AA4" s="6"/>
      <c r="AB4" s="6"/>
    </row>
    <row r="5" spans="1:28" ht="66" thickBot="1" x14ac:dyDescent="0.3">
      <c r="B5" s="1" t="s">
        <v>67</v>
      </c>
      <c r="C5" s="1"/>
      <c r="D5" s="1" t="s">
        <v>27</v>
      </c>
      <c r="E5" s="2" t="s">
        <v>28</v>
      </c>
      <c r="F5" s="2" t="s">
        <v>29</v>
      </c>
      <c r="G5" s="2" t="s">
        <v>30</v>
      </c>
      <c r="H5" s="2" t="s">
        <v>31</v>
      </c>
      <c r="I5" s="2" t="s">
        <v>32</v>
      </c>
      <c r="J5" s="2" t="s">
        <v>33</v>
      </c>
      <c r="K5" s="2" t="s">
        <v>34</v>
      </c>
      <c r="L5" s="2" t="s">
        <v>35</v>
      </c>
      <c r="M5" s="1" t="s">
        <v>36</v>
      </c>
      <c r="N5" s="1" t="s">
        <v>37</v>
      </c>
      <c r="O5" s="1" t="s">
        <v>38</v>
      </c>
      <c r="P5" s="1" t="s">
        <v>74</v>
      </c>
      <c r="Q5" s="1" t="s">
        <v>39</v>
      </c>
      <c r="R5" s="1" t="s">
        <v>40</v>
      </c>
      <c r="S5" s="1" t="s">
        <v>41</v>
      </c>
      <c r="T5" s="1" t="s">
        <v>42</v>
      </c>
      <c r="U5" s="1" t="s">
        <v>43</v>
      </c>
      <c r="V5" s="1" t="s">
        <v>44</v>
      </c>
      <c r="W5" s="1" t="s">
        <v>45</v>
      </c>
      <c r="X5" s="1" t="s">
        <v>46</v>
      </c>
      <c r="Y5" s="1" t="s">
        <v>47</v>
      </c>
      <c r="Z5" s="1" t="s">
        <v>48</v>
      </c>
      <c r="AA5" s="1" t="s">
        <v>49</v>
      </c>
      <c r="AB5" s="1" t="s">
        <v>50</v>
      </c>
    </row>
    <row r="6" spans="1:28" ht="15.75" thickBot="1" x14ac:dyDescent="0.3">
      <c r="D6" s="6">
        <f>'Facility Information'!D52</f>
        <v>0</v>
      </c>
      <c r="E6" s="21">
        <f t="shared" ref="E6" si="1">(((O6*3412)/10^6) + (Q6/10) + (S6*0.0916) + (U6*0.135) + (W6*0.139) + (Y6) + (AA6*18))</f>
        <v>0</v>
      </c>
      <c r="F6" s="58">
        <f t="shared" ref="F6" si="2">P6 + R6 + T6 + V6 + X6 + Z6 + AB6</f>
        <v>0</v>
      </c>
      <c r="G6" s="21" t="e">
        <f t="shared" ref="G6" si="3">E6/D6*10^6</f>
        <v>#DIV/0!</v>
      </c>
      <c r="H6" s="22" t="e">
        <f t="shared" ref="H6" si="4">F6/D6</f>
        <v>#DIV/0!</v>
      </c>
      <c r="I6" s="22" t="e">
        <f t="shared" ref="I6" si="5">M6/D6</f>
        <v>#DIV/0!</v>
      </c>
      <c r="J6" s="22" t="e">
        <f t="shared" ref="J6" si="6">N6/D6</f>
        <v>#DIV/0!</v>
      </c>
      <c r="K6" s="22" t="e">
        <f t="shared" ref="K6" si="7">P6/D6</f>
        <v>#DIV/0!</v>
      </c>
      <c r="L6" s="22" t="e">
        <f t="shared" ref="L6" si="8">R6/D6</f>
        <v>#DIV/0!</v>
      </c>
      <c r="M6" s="28"/>
      <c r="N6" s="28"/>
      <c r="O6" s="28"/>
      <c r="P6" s="28"/>
      <c r="Q6" s="28"/>
      <c r="R6" s="28"/>
      <c r="S6" s="28"/>
      <c r="T6" s="28"/>
      <c r="U6" s="28"/>
      <c r="V6" s="28"/>
      <c r="W6" s="28"/>
      <c r="X6" s="28"/>
      <c r="Y6" s="6"/>
      <c r="Z6" s="7"/>
      <c r="AA6" s="6"/>
      <c r="AB6" s="7"/>
    </row>
    <row r="7" spans="1:28" x14ac:dyDescent="0.25">
      <c r="D7" s="6"/>
      <c r="E7" s="21"/>
      <c r="F7" s="58"/>
      <c r="G7" s="21"/>
      <c r="H7" s="22"/>
      <c r="I7" s="22"/>
      <c r="J7" s="22"/>
      <c r="K7" s="22"/>
      <c r="L7" s="22"/>
      <c r="M7" s="6"/>
      <c r="N7" s="7"/>
      <c r="O7" s="6"/>
      <c r="P7" s="7"/>
      <c r="Q7" s="6"/>
      <c r="R7" s="7"/>
      <c r="S7" s="6"/>
      <c r="T7" s="7"/>
      <c r="U7" s="6"/>
      <c r="V7" s="7"/>
      <c r="W7" s="6"/>
      <c r="X7" s="7"/>
      <c r="Y7" s="6"/>
      <c r="Z7" s="7"/>
      <c r="AA7" s="6"/>
      <c r="AB7" s="7"/>
    </row>
    <row r="8" spans="1:28" x14ac:dyDescent="0.25">
      <c r="D8" s="6"/>
      <c r="E8" s="21"/>
      <c r="F8" s="58"/>
      <c r="G8" s="21"/>
      <c r="H8" s="22"/>
      <c r="I8" s="22"/>
      <c r="J8" s="22"/>
      <c r="K8" s="22"/>
      <c r="L8" s="22"/>
      <c r="M8" s="6"/>
      <c r="N8" s="7"/>
      <c r="O8" s="6"/>
      <c r="P8" s="7"/>
      <c r="Q8" s="6"/>
      <c r="R8" s="7"/>
      <c r="S8" s="6"/>
      <c r="T8" s="7"/>
      <c r="U8" s="6"/>
      <c r="V8" s="7"/>
      <c r="W8" s="6"/>
      <c r="X8" s="7"/>
      <c r="Y8" s="6"/>
      <c r="Z8" s="7"/>
      <c r="AA8" s="6"/>
      <c r="AB8" s="7"/>
    </row>
    <row r="9" spans="1:28" x14ac:dyDescent="0.25">
      <c r="D9" s="6"/>
      <c r="E9" s="21"/>
      <c r="F9" s="58"/>
      <c r="G9" s="21"/>
      <c r="H9" s="22"/>
      <c r="I9" s="22"/>
      <c r="J9" s="22"/>
      <c r="K9" s="22"/>
      <c r="L9" s="22"/>
      <c r="M9" s="6"/>
      <c r="N9" s="7"/>
      <c r="O9" s="6"/>
      <c r="P9" s="64" t="e">
        <f>P6/O6</f>
        <v>#DIV/0!</v>
      </c>
      <c r="Q9" s="6"/>
      <c r="R9" s="63" t="e">
        <f>R6/Q6</f>
        <v>#DIV/0!</v>
      </c>
      <c r="S9" s="6"/>
      <c r="T9" s="7"/>
      <c r="U9" s="6"/>
      <c r="V9" s="7"/>
      <c r="W9" s="6"/>
      <c r="X9" s="7"/>
      <c r="Y9" s="6"/>
      <c r="Z9" s="7"/>
      <c r="AA9" s="6"/>
      <c r="AB9" s="7"/>
    </row>
    <row r="10" spans="1:28" x14ac:dyDescent="0.25">
      <c r="D10" s="6"/>
      <c r="E10" s="21"/>
      <c r="F10" s="58"/>
      <c r="G10" s="21"/>
      <c r="H10" s="22"/>
      <c r="I10" s="22"/>
      <c r="J10" s="22"/>
      <c r="K10" s="22"/>
      <c r="L10" s="22"/>
      <c r="M10" s="6"/>
      <c r="N10" s="7"/>
      <c r="O10" s="6"/>
      <c r="P10" s="7"/>
      <c r="Q10" s="6"/>
      <c r="R10" s="7"/>
      <c r="S10" s="6"/>
      <c r="T10" s="7"/>
      <c r="U10" s="6"/>
      <c r="V10" s="7"/>
      <c r="W10" s="6"/>
      <c r="X10" s="7"/>
      <c r="Y10" s="6"/>
      <c r="Z10" s="7"/>
      <c r="AA10" s="6"/>
      <c r="AB10" s="7"/>
    </row>
    <row r="11" spans="1:28" x14ac:dyDescent="0.25">
      <c r="D11" s="6"/>
      <c r="E11" s="21"/>
      <c r="F11" s="58"/>
      <c r="G11" s="21"/>
      <c r="H11" s="22"/>
      <c r="I11" s="22"/>
      <c r="J11" s="22"/>
      <c r="K11" s="22"/>
      <c r="L11" s="22"/>
      <c r="M11" s="6"/>
      <c r="N11" s="7"/>
      <c r="O11" s="6"/>
      <c r="P11" s="7"/>
      <c r="Q11" s="6"/>
      <c r="R11" s="7"/>
      <c r="S11" s="6"/>
      <c r="T11" s="7"/>
      <c r="U11" s="6"/>
      <c r="V11" s="7"/>
      <c r="W11" s="6"/>
      <c r="X11" s="7"/>
      <c r="Y11" s="6"/>
      <c r="Z11" s="7"/>
      <c r="AA11" s="6"/>
      <c r="AB11" s="7"/>
    </row>
    <row r="12" spans="1:28" x14ac:dyDescent="0.25">
      <c r="D12" s="6"/>
      <c r="E12" s="21"/>
      <c r="F12" s="58"/>
      <c r="G12" s="21"/>
      <c r="H12" s="22"/>
      <c r="I12" s="22"/>
      <c r="J12" s="22"/>
      <c r="K12" s="22"/>
      <c r="L12" s="22"/>
      <c r="M12" s="6"/>
      <c r="N12" s="7"/>
      <c r="O12" s="6"/>
      <c r="P12" s="7"/>
      <c r="Q12" s="6"/>
      <c r="R12" s="7"/>
      <c r="S12" s="6"/>
      <c r="T12" s="7"/>
      <c r="U12" s="6"/>
      <c r="V12" s="7"/>
      <c r="W12" s="6"/>
      <c r="X12" s="7"/>
      <c r="Y12" s="6"/>
      <c r="Z12" s="7"/>
      <c r="AA12" s="6"/>
      <c r="AB12" s="7"/>
    </row>
    <row r="13" spans="1:28" x14ac:dyDescent="0.25">
      <c r="D13" s="6"/>
      <c r="E13" s="21"/>
      <c r="F13" s="58"/>
      <c r="G13" s="21"/>
      <c r="H13" s="22"/>
      <c r="I13" s="22"/>
      <c r="J13" s="22"/>
      <c r="K13" s="22"/>
      <c r="L13" s="22"/>
      <c r="M13" s="6"/>
      <c r="N13" s="7"/>
      <c r="O13" s="6"/>
      <c r="P13" s="7"/>
      <c r="Q13" s="6"/>
      <c r="R13" s="7"/>
      <c r="S13" s="6"/>
      <c r="T13" s="7"/>
      <c r="U13" s="6"/>
      <c r="V13" s="7"/>
      <c r="W13" s="6"/>
      <c r="X13" s="7"/>
      <c r="Y13" s="6"/>
      <c r="Z13" s="7"/>
      <c r="AA13" s="6"/>
      <c r="AB13" s="7"/>
    </row>
    <row r="14" spans="1:28" x14ac:dyDescent="0.25">
      <c r="D14" s="6"/>
      <c r="E14" s="21"/>
      <c r="F14" s="58"/>
      <c r="G14" s="21"/>
      <c r="H14" s="22"/>
      <c r="I14" s="22"/>
      <c r="J14" s="22"/>
      <c r="K14" s="22"/>
      <c r="L14" s="22"/>
      <c r="M14" s="6"/>
      <c r="N14" s="7"/>
      <c r="O14" s="6"/>
      <c r="P14" s="7"/>
      <c r="Q14" s="6"/>
      <c r="R14" s="7"/>
      <c r="S14" s="6"/>
      <c r="T14" s="7"/>
      <c r="U14" s="6"/>
      <c r="V14" s="7"/>
      <c r="W14" s="6"/>
      <c r="X14" s="7"/>
      <c r="Y14" s="6"/>
      <c r="Z14" s="7"/>
      <c r="AA14" s="6"/>
      <c r="AB14" s="7"/>
    </row>
    <row r="15" spans="1:28" x14ac:dyDescent="0.25">
      <c r="D15" s="6"/>
      <c r="E15" s="21"/>
      <c r="F15" s="58"/>
      <c r="G15" s="21"/>
      <c r="H15" s="22"/>
      <c r="I15" s="22"/>
      <c r="J15" s="22"/>
      <c r="K15" s="22"/>
      <c r="L15" s="22"/>
      <c r="M15" s="6"/>
      <c r="N15" s="7"/>
      <c r="O15" s="6"/>
      <c r="P15" s="7"/>
      <c r="Q15" s="6"/>
      <c r="R15" s="7"/>
      <c r="S15" s="6"/>
      <c r="T15" s="7"/>
      <c r="U15" s="6"/>
      <c r="V15" s="7"/>
      <c r="W15" s="6"/>
      <c r="X15" s="7"/>
      <c r="Y15" s="6"/>
      <c r="Z15" s="7"/>
      <c r="AA15" s="6"/>
      <c r="AB15" s="7"/>
    </row>
    <row r="16" spans="1:28" x14ac:dyDescent="0.25">
      <c r="D16" s="6"/>
      <c r="E16" s="21"/>
      <c r="F16" s="58"/>
      <c r="G16" s="21"/>
      <c r="H16" s="22"/>
      <c r="I16" s="22"/>
      <c r="J16" s="22"/>
      <c r="K16" s="22"/>
      <c r="L16" s="22"/>
      <c r="M16" s="6"/>
      <c r="N16" s="7"/>
      <c r="O16" s="6"/>
      <c r="P16" s="7"/>
      <c r="Q16" s="6"/>
      <c r="R16" s="7"/>
      <c r="S16" s="6"/>
      <c r="T16" s="7"/>
      <c r="U16" s="6"/>
      <c r="V16" s="7"/>
      <c r="W16" s="6"/>
      <c r="X16" s="7"/>
      <c r="Y16" s="6"/>
      <c r="Z16" s="7"/>
      <c r="AA16" s="6"/>
      <c r="AB16" s="7"/>
    </row>
    <row r="17" spans="4:28" x14ac:dyDescent="0.25">
      <c r="D17" s="6"/>
      <c r="E17" s="21"/>
      <c r="F17" s="58"/>
      <c r="G17" s="21"/>
      <c r="H17" s="22"/>
      <c r="I17" s="22"/>
      <c r="J17" s="22"/>
      <c r="K17" s="22"/>
      <c r="L17" s="22"/>
      <c r="M17" s="6"/>
      <c r="N17" s="7"/>
      <c r="O17" s="6"/>
      <c r="P17" s="7"/>
      <c r="Q17" s="6"/>
      <c r="R17" s="7"/>
      <c r="S17" s="6"/>
      <c r="T17" s="7"/>
      <c r="U17" s="6"/>
      <c r="V17" s="7"/>
      <c r="W17" s="6"/>
      <c r="X17" s="7"/>
      <c r="Y17" s="6"/>
      <c r="Z17" s="7"/>
      <c r="AA17" s="6"/>
      <c r="AB17" s="7"/>
    </row>
    <row r="18" spans="4:28" x14ac:dyDescent="0.25">
      <c r="D18" s="6"/>
      <c r="E18" s="21"/>
      <c r="F18" s="58"/>
      <c r="G18" s="21"/>
      <c r="H18" s="22"/>
      <c r="I18" s="22"/>
      <c r="J18" s="22"/>
      <c r="K18" s="22"/>
      <c r="L18" s="22"/>
      <c r="M18" s="6"/>
      <c r="N18" s="7"/>
      <c r="O18" s="6"/>
      <c r="P18" s="7"/>
      <c r="Q18" s="6"/>
      <c r="R18" s="7"/>
      <c r="S18" s="6"/>
      <c r="T18" s="7"/>
      <c r="U18" s="6"/>
      <c r="V18" s="7"/>
      <c r="W18" s="6"/>
      <c r="X18" s="7"/>
      <c r="Y18" s="6"/>
      <c r="Z18" s="7"/>
      <c r="AA18" s="6"/>
      <c r="AB18" s="7"/>
    </row>
  </sheetData>
  <mergeCells count="2">
    <mergeCell ref="B3:C3"/>
    <mergeCell ref="B4:C4"/>
  </mergeCells>
  <pageMargins left="0.25" right="0.25" top="0.75" bottom="0.75" header="0.3" footer="0.3"/>
  <pageSetup scale="48" orientation="landscape" r:id="rId1"/>
  <headerFooter>
    <oddHeader>&amp;C&amp;"-,Bold"&amp;14Energy Performance Contracting Project Application</oddHeader>
    <oddFooter>&amp;C&amp;"-,Bold"&amp;14Utility Data - FY 2010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24"/>
  <sheetViews>
    <sheetView workbookViewId="0">
      <pane xSplit="2" ySplit="5" topLeftCell="D6" activePane="bottomRight" state="frozen"/>
      <selection pane="topRight" activeCell="C1" sqref="C1"/>
      <selection pane="bottomLeft" activeCell="A6" sqref="A6"/>
      <selection pane="bottomRight" activeCell="B6" sqref="B6"/>
    </sheetView>
  </sheetViews>
  <sheetFormatPr defaultRowHeight="15" x14ac:dyDescent="0.25"/>
  <cols>
    <col min="1" max="1" width="1.7109375" hidden="1" customWidth="1"/>
    <col min="2" max="2" width="7.5703125" bestFit="1" customWidth="1"/>
    <col min="3" max="3" width="6" hidden="1" customWidth="1"/>
    <col min="4" max="4" width="12.5703125" customWidth="1"/>
    <col min="6" max="6" width="12.5703125" customWidth="1"/>
    <col min="7" max="7" width="9.85546875" customWidth="1"/>
    <col min="8" max="8" width="8.42578125" customWidth="1"/>
    <col min="9" max="9" width="10" customWidth="1"/>
    <col min="10" max="10" width="9" customWidth="1"/>
    <col min="11" max="11" width="10.5703125" customWidth="1"/>
    <col min="12" max="12" width="8.7109375" customWidth="1"/>
    <col min="13" max="13" width="13.140625" customWidth="1"/>
    <col min="14" max="14" width="10.7109375" customWidth="1"/>
    <col min="15" max="15" width="12.5703125" customWidth="1"/>
    <col min="16" max="16" width="12.42578125" customWidth="1"/>
    <col min="17" max="17" width="12.140625" customWidth="1"/>
    <col min="18" max="18" width="11" customWidth="1"/>
  </cols>
  <sheetData>
    <row r="1" spans="1:28" hidden="1" x14ac:dyDescent="0.25">
      <c r="A1" s="5" t="s">
        <v>26</v>
      </c>
      <c r="B1">
        <v>1</v>
      </c>
      <c r="C1">
        <v>2</v>
      </c>
      <c r="D1">
        <v>3</v>
      </c>
      <c r="E1">
        <v>4</v>
      </c>
      <c r="F1">
        <v>5</v>
      </c>
      <c r="G1">
        <v>6</v>
      </c>
      <c r="H1">
        <v>7</v>
      </c>
      <c r="I1">
        <v>8</v>
      </c>
      <c r="J1">
        <v>9</v>
      </c>
      <c r="K1">
        <v>10</v>
      </c>
      <c r="L1">
        <v>11</v>
      </c>
      <c r="M1">
        <v>12</v>
      </c>
      <c r="N1">
        <v>13</v>
      </c>
      <c r="O1">
        <v>14</v>
      </c>
      <c r="P1">
        <v>15</v>
      </c>
      <c r="Q1">
        <v>16</v>
      </c>
      <c r="R1">
        <v>17</v>
      </c>
      <c r="S1">
        <v>18</v>
      </c>
      <c r="T1">
        <v>19</v>
      </c>
      <c r="U1">
        <v>20</v>
      </c>
      <c r="V1">
        <v>21</v>
      </c>
      <c r="W1">
        <v>22</v>
      </c>
      <c r="X1">
        <v>23</v>
      </c>
      <c r="Y1">
        <v>24</v>
      </c>
      <c r="Z1">
        <v>25</v>
      </c>
      <c r="AA1">
        <v>26</v>
      </c>
      <c r="AB1">
        <v>27</v>
      </c>
    </row>
    <row r="2" spans="1:28" hidden="1" x14ac:dyDescent="0.25">
      <c r="A2" s="5"/>
    </row>
    <row r="3" spans="1:28" hidden="1" x14ac:dyDescent="0.25">
      <c r="B3" s="91" t="s">
        <v>8</v>
      </c>
      <c r="C3" s="91"/>
      <c r="D3" s="8">
        <f>SUM(D6:D24)</f>
        <v>0</v>
      </c>
      <c r="E3" s="8">
        <f>SUM(E6:E24)</f>
        <v>0</v>
      </c>
      <c r="F3" s="9" t="e">
        <f>SUM(F6:F24)</f>
        <v>#DIV/0!</v>
      </c>
      <c r="M3" s="8">
        <f t="shared" ref="M3:AB3" si="0">SUM(M6:M24)</f>
        <v>72609800</v>
      </c>
      <c r="N3" s="9">
        <f t="shared" si="0"/>
        <v>0</v>
      </c>
      <c r="O3" s="8">
        <f t="shared" si="0"/>
        <v>0</v>
      </c>
      <c r="P3" s="9" t="e">
        <f t="shared" si="0"/>
        <v>#DIV/0!</v>
      </c>
      <c r="Q3" s="8">
        <f t="shared" si="0"/>
        <v>0</v>
      </c>
      <c r="R3" s="9" t="e">
        <f t="shared" si="0"/>
        <v>#DIV/0!</v>
      </c>
      <c r="S3" s="8">
        <f t="shared" si="0"/>
        <v>0</v>
      </c>
      <c r="T3" s="9">
        <f t="shared" si="0"/>
        <v>0</v>
      </c>
      <c r="U3" s="8">
        <f t="shared" si="0"/>
        <v>0</v>
      </c>
      <c r="V3" s="9">
        <f t="shared" si="0"/>
        <v>0</v>
      </c>
      <c r="W3" s="8">
        <f t="shared" si="0"/>
        <v>0</v>
      </c>
      <c r="X3" s="9">
        <f t="shared" si="0"/>
        <v>0</v>
      </c>
      <c r="Y3" s="8">
        <f t="shared" si="0"/>
        <v>0</v>
      </c>
      <c r="Z3" s="9">
        <f t="shared" si="0"/>
        <v>0</v>
      </c>
      <c r="AA3" s="8">
        <f t="shared" si="0"/>
        <v>0</v>
      </c>
      <c r="AB3" s="9">
        <f t="shared" si="0"/>
        <v>0</v>
      </c>
    </row>
    <row r="4" spans="1:28" hidden="1" x14ac:dyDescent="0.25">
      <c r="B4" s="92" t="s">
        <v>20</v>
      </c>
      <c r="C4" s="92"/>
      <c r="G4" s="8" t="e">
        <f>E3/D3*10^6</f>
        <v>#DIV/0!</v>
      </c>
      <c r="H4" s="10" t="e">
        <f>F3/D3</f>
        <v>#DIV/0!</v>
      </c>
      <c r="I4" s="10" t="e">
        <f>M3/D3</f>
        <v>#DIV/0!</v>
      </c>
      <c r="J4" s="10" t="e">
        <f>N3/D3</f>
        <v>#DIV/0!</v>
      </c>
      <c r="K4" s="10" t="e">
        <f>P3/D3</f>
        <v>#DIV/0!</v>
      </c>
      <c r="L4" s="10" t="e">
        <f>R3/D3</f>
        <v>#DIV/0!</v>
      </c>
    </row>
    <row r="5" spans="1:28" ht="66" thickBot="1" x14ac:dyDescent="0.3">
      <c r="B5" s="1" t="s">
        <v>67</v>
      </c>
      <c r="C5" s="1"/>
      <c r="D5" s="1" t="s">
        <v>27</v>
      </c>
      <c r="E5" s="2" t="s">
        <v>28</v>
      </c>
      <c r="F5" s="2" t="s">
        <v>29</v>
      </c>
      <c r="G5" s="2" t="s">
        <v>30</v>
      </c>
      <c r="H5" s="2" t="s">
        <v>31</v>
      </c>
      <c r="I5" s="2" t="s">
        <v>32</v>
      </c>
      <c r="J5" s="2" t="s">
        <v>33</v>
      </c>
      <c r="K5" s="2" t="s">
        <v>34</v>
      </c>
      <c r="L5" s="2" t="s">
        <v>35</v>
      </c>
      <c r="M5" s="1" t="s">
        <v>36</v>
      </c>
      <c r="N5" s="1" t="s">
        <v>37</v>
      </c>
      <c r="O5" s="1" t="s">
        <v>38</v>
      </c>
      <c r="P5" s="1" t="s">
        <v>74</v>
      </c>
      <c r="Q5" s="1" t="s">
        <v>39</v>
      </c>
      <c r="R5" s="1" t="s">
        <v>40</v>
      </c>
      <c r="S5" s="1" t="s">
        <v>41</v>
      </c>
      <c r="T5" s="1" t="s">
        <v>42</v>
      </c>
      <c r="U5" s="1" t="s">
        <v>43</v>
      </c>
      <c r="V5" s="1" t="s">
        <v>44</v>
      </c>
      <c r="W5" s="1" t="s">
        <v>45</v>
      </c>
      <c r="X5" s="1" t="s">
        <v>46</v>
      </c>
      <c r="Y5" s="1" t="s">
        <v>47</v>
      </c>
      <c r="Z5" s="1" t="s">
        <v>48</v>
      </c>
      <c r="AA5" s="1" t="s">
        <v>49</v>
      </c>
      <c r="AB5" s="1" t="s">
        <v>50</v>
      </c>
    </row>
    <row r="6" spans="1:28" ht="15.75" thickBot="1" x14ac:dyDescent="0.3">
      <c r="D6" s="6">
        <f>'Facility Information'!D52</f>
        <v>0</v>
      </c>
      <c r="E6" s="21">
        <f t="shared" ref="E6" si="1">(((O6*3412)/10^6) + (Q6/10) + (S6*0.0916) + (U6*0.135) + (W6*0.139) + (Y6) + (AA6*18))</f>
        <v>0</v>
      </c>
      <c r="F6" s="58">
        <f t="shared" ref="F6" si="2">P6 + R6 + T6 + V6 + X6 + Z6 + AB6</f>
        <v>0</v>
      </c>
      <c r="G6" s="21" t="e">
        <f t="shared" ref="G6" si="3">E6/D6*10^6</f>
        <v>#DIV/0!</v>
      </c>
      <c r="H6" s="22" t="e">
        <f t="shared" ref="H6" si="4">F6/D6</f>
        <v>#DIV/0!</v>
      </c>
      <c r="I6" s="22" t="e">
        <f t="shared" ref="I6" si="5">M6/D6</f>
        <v>#DIV/0!</v>
      </c>
      <c r="J6" s="22" t="e">
        <f t="shared" ref="J6" si="6">N6/D6</f>
        <v>#DIV/0!</v>
      </c>
      <c r="K6" s="22" t="e">
        <f t="shared" ref="K6" si="7">P6/D6</f>
        <v>#DIV/0!</v>
      </c>
      <c r="L6" s="22" t="e">
        <f t="shared" ref="L6" si="8">R6/D6</f>
        <v>#DIV/0!</v>
      </c>
      <c r="M6" s="6">
        <v>72609800</v>
      </c>
      <c r="N6" s="28"/>
      <c r="O6" s="28"/>
      <c r="P6" s="28"/>
      <c r="Q6" s="28"/>
      <c r="R6" s="28"/>
      <c r="S6" s="28"/>
      <c r="T6" s="28"/>
      <c r="U6" s="28"/>
      <c r="V6" s="28"/>
      <c r="W6" s="28"/>
      <c r="X6" s="28"/>
      <c r="Y6" s="6"/>
      <c r="Z6" s="6"/>
      <c r="AA6" s="6"/>
      <c r="AB6" s="6"/>
    </row>
    <row r="7" spans="1:28" x14ac:dyDescent="0.25">
      <c r="D7" s="6"/>
      <c r="E7" s="21"/>
      <c r="F7" s="58"/>
      <c r="G7" s="21"/>
      <c r="H7" s="22"/>
      <c r="I7" s="22"/>
      <c r="J7" s="22"/>
      <c r="K7" s="22"/>
      <c r="L7" s="22"/>
      <c r="M7" s="6"/>
      <c r="N7" s="7"/>
      <c r="O7" s="6"/>
      <c r="P7" s="7"/>
      <c r="Q7" s="6"/>
      <c r="R7" s="6"/>
      <c r="S7" s="6"/>
      <c r="T7" s="6"/>
      <c r="U7" s="6"/>
      <c r="V7" s="6"/>
      <c r="W7" s="6"/>
      <c r="X7" s="6"/>
      <c r="Y7" s="6"/>
      <c r="Z7" s="6"/>
      <c r="AA7" s="6"/>
      <c r="AB7" s="6"/>
    </row>
    <row r="8" spans="1:28" x14ac:dyDescent="0.25">
      <c r="D8" s="6"/>
      <c r="E8" s="21"/>
      <c r="F8" s="58" t="s">
        <v>87</v>
      </c>
      <c r="G8" s="21" t="s">
        <v>88</v>
      </c>
      <c r="H8" s="22"/>
      <c r="I8" s="22"/>
      <c r="J8" s="22"/>
      <c r="K8" s="22"/>
      <c r="L8" s="22"/>
      <c r="M8" s="6"/>
      <c r="N8" s="7"/>
      <c r="O8" s="6"/>
      <c r="P8" s="7"/>
      <c r="Q8" s="6"/>
      <c r="R8" s="6"/>
      <c r="S8" s="6"/>
      <c r="T8" s="6"/>
      <c r="U8" s="6"/>
      <c r="V8" s="6"/>
      <c r="W8" s="6"/>
      <c r="X8" s="6"/>
      <c r="Y8" s="6"/>
      <c r="Z8" s="6"/>
      <c r="AA8" s="6"/>
      <c r="AB8" s="6"/>
    </row>
    <row r="9" spans="1:28" x14ac:dyDescent="0.25">
      <c r="D9" s="6"/>
      <c r="E9" s="21" t="s">
        <v>85</v>
      </c>
      <c r="F9" s="78" t="e">
        <f>Q6/10/E6</f>
        <v>#DIV/0!</v>
      </c>
      <c r="G9" s="78" t="e">
        <f>R6/F6</f>
        <v>#DIV/0!</v>
      </c>
      <c r="H9" s="22"/>
      <c r="I9" s="22"/>
      <c r="J9" s="22"/>
      <c r="K9" s="22"/>
      <c r="L9" s="22"/>
      <c r="M9" s="6"/>
      <c r="N9" s="7"/>
      <c r="O9" s="6"/>
      <c r="P9" s="64" t="e">
        <f>P6/O6</f>
        <v>#DIV/0!</v>
      </c>
      <c r="Q9" s="6"/>
      <c r="R9" s="63" t="e">
        <f>R6/Q6</f>
        <v>#DIV/0!</v>
      </c>
      <c r="S9" s="6"/>
      <c r="T9" s="6"/>
      <c r="U9" s="6"/>
      <c r="V9" s="6"/>
      <c r="W9" s="6"/>
      <c r="X9" s="6"/>
      <c r="Y9" s="6"/>
      <c r="Z9" s="6"/>
      <c r="AA9" s="6"/>
      <c r="AB9" s="6"/>
    </row>
    <row r="10" spans="1:28" x14ac:dyDescent="0.25">
      <c r="D10" s="6"/>
      <c r="E10" s="21" t="s">
        <v>86</v>
      </c>
      <c r="F10" s="78" t="e">
        <f>O6/293/E6</f>
        <v>#DIV/0!</v>
      </c>
      <c r="G10" s="78" t="e">
        <f>P6/F6</f>
        <v>#DIV/0!</v>
      </c>
      <c r="H10" s="22"/>
      <c r="I10" s="22"/>
      <c r="J10" s="22"/>
      <c r="K10" s="22"/>
      <c r="L10" s="22"/>
      <c r="M10" s="6"/>
      <c r="N10" s="7"/>
      <c r="O10" s="6"/>
      <c r="P10" s="7"/>
      <c r="Q10" s="6"/>
      <c r="R10" s="6"/>
      <c r="S10" s="6"/>
      <c r="T10" s="6"/>
      <c r="U10" s="6"/>
      <c r="V10" s="6"/>
      <c r="W10" s="6"/>
      <c r="X10" s="6"/>
      <c r="Y10" s="6"/>
      <c r="Z10" s="6"/>
      <c r="AA10" s="6"/>
      <c r="AB10" s="6"/>
    </row>
    <row r="11" spans="1:28" x14ac:dyDescent="0.25">
      <c r="D11" s="6"/>
      <c r="E11" s="21"/>
      <c r="F11" s="58"/>
      <c r="G11" s="21"/>
      <c r="H11" s="22"/>
      <c r="I11" s="22"/>
      <c r="J11" s="22"/>
      <c r="K11" s="22"/>
      <c r="L11" s="22"/>
      <c r="M11" s="6"/>
      <c r="N11" s="7"/>
      <c r="O11" s="6"/>
      <c r="P11" s="7"/>
      <c r="Q11" s="6"/>
      <c r="R11" s="6"/>
      <c r="S11" s="6"/>
      <c r="T11" s="6"/>
      <c r="U11" s="6"/>
      <c r="V11" s="6"/>
      <c r="W11" s="6"/>
      <c r="X11" s="6"/>
      <c r="Y11" s="6"/>
      <c r="Z11" s="6"/>
      <c r="AA11" s="6"/>
      <c r="AB11" s="6"/>
    </row>
    <row r="12" spans="1:28" x14ac:dyDescent="0.25">
      <c r="D12" s="6"/>
      <c r="E12" s="21"/>
      <c r="F12" s="58"/>
      <c r="G12" s="21"/>
      <c r="H12" s="22"/>
      <c r="I12" s="22"/>
      <c r="J12" s="22"/>
      <c r="K12" s="22"/>
      <c r="L12" s="22"/>
      <c r="M12" s="6"/>
      <c r="N12" s="7"/>
      <c r="O12" s="6"/>
      <c r="P12" s="7"/>
      <c r="Q12" s="6"/>
      <c r="R12" s="6"/>
      <c r="S12" s="6"/>
      <c r="T12" s="6"/>
      <c r="U12" s="6"/>
      <c r="V12" s="6"/>
      <c r="W12" s="6"/>
      <c r="X12" s="6"/>
      <c r="Y12" s="6"/>
      <c r="Z12" s="6"/>
      <c r="AA12" s="6"/>
      <c r="AB12" s="6"/>
    </row>
    <row r="13" spans="1:28" x14ac:dyDescent="0.25">
      <c r="D13" s="6"/>
      <c r="E13" s="21"/>
      <c r="F13" s="58"/>
      <c r="G13" s="21"/>
      <c r="H13" s="22"/>
      <c r="I13" s="22"/>
      <c r="J13" s="22"/>
      <c r="K13" s="22"/>
      <c r="L13" s="22"/>
      <c r="M13" s="6"/>
      <c r="N13" s="7"/>
      <c r="O13" s="6"/>
      <c r="P13" s="7"/>
      <c r="Q13" s="6"/>
      <c r="R13" s="6"/>
      <c r="S13" s="6"/>
      <c r="T13" s="6"/>
      <c r="U13" s="6"/>
      <c r="V13" s="6"/>
      <c r="W13" s="6"/>
      <c r="X13" s="6"/>
      <c r="Y13" s="6"/>
      <c r="Z13" s="6"/>
      <c r="AA13" s="6"/>
      <c r="AB13" s="6"/>
    </row>
    <row r="14" spans="1:28" x14ac:dyDescent="0.25">
      <c r="D14" s="6"/>
      <c r="E14" s="21"/>
      <c r="F14" s="58"/>
      <c r="G14" s="21"/>
      <c r="H14" s="22"/>
      <c r="I14" s="22"/>
      <c r="J14" s="22"/>
      <c r="K14" s="22"/>
      <c r="L14" s="22"/>
      <c r="M14" s="6"/>
      <c r="N14" s="7"/>
      <c r="O14" s="6"/>
      <c r="P14" s="7"/>
      <c r="Q14" s="6"/>
      <c r="R14" s="6"/>
      <c r="S14" s="6"/>
      <c r="T14" s="6"/>
      <c r="U14" s="6"/>
      <c r="V14" s="6"/>
      <c r="W14" s="6"/>
      <c r="X14" s="6"/>
      <c r="Y14" s="6"/>
      <c r="Z14" s="6"/>
      <c r="AA14" s="6"/>
      <c r="AB14" s="6"/>
    </row>
    <row r="15" spans="1:28" x14ac:dyDescent="0.25">
      <c r="D15" s="6"/>
      <c r="E15" s="21"/>
      <c r="F15" s="58"/>
      <c r="G15" s="21"/>
      <c r="H15" s="22"/>
      <c r="I15" s="22"/>
      <c r="J15" s="22"/>
      <c r="K15" s="22"/>
      <c r="L15" s="22"/>
      <c r="M15" s="6"/>
      <c r="N15" s="7"/>
      <c r="O15" s="6"/>
      <c r="P15" s="7"/>
      <c r="Q15" s="6"/>
      <c r="R15" s="6"/>
      <c r="S15" s="6"/>
      <c r="T15" s="6"/>
      <c r="U15" s="6"/>
      <c r="V15" s="6"/>
      <c r="W15" s="6"/>
      <c r="X15" s="6"/>
      <c r="Y15" s="6"/>
      <c r="Z15" s="6"/>
      <c r="AA15" s="6"/>
      <c r="AB15" s="6"/>
    </row>
    <row r="16" spans="1:28" x14ac:dyDescent="0.25">
      <c r="D16" s="6"/>
      <c r="E16" s="21"/>
      <c r="F16" s="58"/>
      <c r="G16" s="21"/>
      <c r="H16" s="22"/>
      <c r="I16" s="22"/>
      <c r="J16" s="22"/>
      <c r="K16" s="22"/>
      <c r="L16" s="22"/>
      <c r="M16" s="6"/>
      <c r="N16" s="7"/>
      <c r="O16" s="6"/>
      <c r="P16" s="7"/>
      <c r="Q16" s="6"/>
      <c r="R16" s="6"/>
      <c r="S16" s="6"/>
      <c r="T16" s="6"/>
      <c r="U16" s="6"/>
      <c r="V16" s="6"/>
      <c r="W16" s="6"/>
      <c r="X16" s="6"/>
      <c r="Y16" s="6"/>
      <c r="Z16" s="6"/>
      <c r="AA16" s="6"/>
      <c r="AB16" s="6"/>
    </row>
    <row r="17" spans="4:28" x14ac:dyDescent="0.25">
      <c r="D17" s="6"/>
      <c r="E17" s="21"/>
      <c r="F17" s="58"/>
      <c r="G17" s="21"/>
      <c r="H17" s="22"/>
      <c r="I17" s="22"/>
      <c r="J17" s="22"/>
      <c r="K17" s="22"/>
      <c r="L17" s="22"/>
      <c r="M17" s="6"/>
      <c r="N17" s="7"/>
      <c r="O17" s="6"/>
      <c r="P17" s="7"/>
      <c r="Q17" s="6"/>
      <c r="R17" s="6"/>
      <c r="S17" s="6"/>
      <c r="T17" s="6"/>
      <c r="U17" s="6"/>
      <c r="V17" s="6"/>
      <c r="W17" s="6"/>
      <c r="X17" s="6"/>
      <c r="Y17" s="6"/>
      <c r="Z17" s="6"/>
      <c r="AA17" s="6"/>
      <c r="AB17" s="6"/>
    </row>
    <row r="18" spans="4:28" x14ac:dyDescent="0.25">
      <c r="D18" s="6"/>
      <c r="E18" s="21"/>
      <c r="F18" s="58"/>
      <c r="G18" s="21"/>
      <c r="H18" s="22"/>
      <c r="I18" s="22"/>
      <c r="J18" s="22"/>
      <c r="K18" s="22"/>
      <c r="L18" s="22"/>
      <c r="M18" s="6"/>
      <c r="N18" s="7"/>
      <c r="O18" s="6"/>
      <c r="P18" s="7"/>
      <c r="Q18" s="6"/>
      <c r="R18" s="6"/>
      <c r="S18" s="6"/>
      <c r="T18" s="6"/>
      <c r="U18" s="6"/>
      <c r="V18" s="6"/>
      <c r="W18" s="6"/>
      <c r="X18" s="6"/>
      <c r="Y18" s="6"/>
      <c r="Z18" s="6"/>
      <c r="AA18" s="6"/>
      <c r="AB18" s="6"/>
    </row>
    <row r="19" spans="4:28" x14ac:dyDescent="0.25">
      <c r="D19" s="6"/>
      <c r="E19" s="21"/>
      <c r="F19" s="58"/>
      <c r="G19" s="21"/>
      <c r="H19" s="22"/>
      <c r="I19" s="22"/>
      <c r="J19" s="22"/>
      <c r="K19" s="22"/>
      <c r="L19" s="22"/>
      <c r="M19" s="6"/>
      <c r="N19" s="7"/>
      <c r="O19" s="6"/>
      <c r="P19" s="7"/>
      <c r="Q19" s="6"/>
      <c r="R19" s="6"/>
      <c r="S19" s="6"/>
      <c r="T19" s="6"/>
      <c r="U19" s="6"/>
      <c r="V19" s="6"/>
      <c r="W19" s="6"/>
      <c r="X19" s="6"/>
      <c r="Y19" s="6"/>
      <c r="Z19" s="6"/>
      <c r="AA19" s="6"/>
      <c r="AB19" s="6"/>
    </row>
    <row r="20" spans="4:28" x14ac:dyDescent="0.25">
      <c r="D20" s="6"/>
      <c r="E20" s="21"/>
      <c r="F20" s="58"/>
      <c r="G20" s="21"/>
      <c r="H20" s="22"/>
      <c r="I20" s="22"/>
      <c r="J20" s="22"/>
      <c r="K20" s="22"/>
      <c r="L20" s="22"/>
      <c r="M20" s="6"/>
      <c r="N20" s="7"/>
      <c r="O20" s="6"/>
      <c r="P20" s="7"/>
      <c r="Q20" s="6"/>
      <c r="R20" s="6"/>
      <c r="S20" s="6"/>
      <c r="T20" s="6"/>
      <c r="U20" s="6"/>
      <c r="V20" s="6"/>
      <c r="W20" s="6"/>
      <c r="X20" s="6"/>
      <c r="Y20" s="6"/>
      <c r="Z20" s="6"/>
      <c r="AA20" s="6"/>
      <c r="AB20" s="6"/>
    </row>
    <row r="21" spans="4:28" x14ac:dyDescent="0.25">
      <c r="D21" s="6"/>
      <c r="E21" s="21"/>
      <c r="F21" s="58"/>
      <c r="G21" s="21"/>
      <c r="H21" s="22"/>
      <c r="I21" s="22"/>
      <c r="J21" s="22"/>
      <c r="K21" s="22"/>
      <c r="L21" s="22"/>
      <c r="M21" s="6"/>
      <c r="N21" s="7"/>
      <c r="O21" s="6"/>
      <c r="P21" s="7"/>
      <c r="Q21" s="6"/>
      <c r="R21" s="6"/>
      <c r="S21" s="6"/>
      <c r="T21" s="6"/>
      <c r="U21" s="6"/>
      <c r="V21" s="6"/>
      <c r="W21" s="6"/>
      <c r="X21" s="6"/>
      <c r="Y21" s="6"/>
      <c r="Z21" s="6"/>
      <c r="AA21" s="6"/>
      <c r="AB21" s="6"/>
    </row>
    <row r="22" spans="4:28" x14ac:dyDescent="0.25">
      <c r="D22" s="6"/>
      <c r="E22" s="21"/>
      <c r="F22" s="58"/>
      <c r="G22" s="21"/>
      <c r="H22" s="22"/>
      <c r="I22" s="22"/>
      <c r="J22" s="22"/>
      <c r="K22" s="22"/>
      <c r="L22" s="22"/>
      <c r="M22" s="6"/>
      <c r="N22" s="7"/>
      <c r="O22" s="6"/>
      <c r="P22" s="7"/>
      <c r="Q22" s="6"/>
      <c r="R22" s="6"/>
      <c r="S22" s="6"/>
      <c r="T22" s="6"/>
      <c r="U22" s="6"/>
      <c r="V22" s="6"/>
      <c r="W22" s="6"/>
      <c r="X22" s="6"/>
      <c r="Y22" s="6"/>
      <c r="Z22" s="6"/>
      <c r="AA22" s="6"/>
      <c r="AB22" s="6"/>
    </row>
    <row r="23" spans="4:28" x14ac:dyDescent="0.25">
      <c r="D23" s="6"/>
      <c r="E23" s="21"/>
      <c r="F23" s="58"/>
      <c r="G23" s="21"/>
      <c r="H23" s="22"/>
      <c r="I23" s="22"/>
      <c r="J23" s="22"/>
      <c r="K23" s="22"/>
      <c r="L23" s="22"/>
      <c r="M23" s="6"/>
      <c r="N23" s="7"/>
      <c r="O23" s="6"/>
      <c r="P23" s="7"/>
      <c r="Q23" s="6"/>
      <c r="R23" s="6"/>
      <c r="S23" s="6"/>
      <c r="T23" s="6"/>
      <c r="U23" s="6"/>
      <c r="V23" s="6"/>
      <c r="W23" s="6"/>
      <c r="X23" s="6"/>
      <c r="Y23" s="6"/>
      <c r="Z23" s="6"/>
      <c r="AA23" s="6"/>
      <c r="AB23" s="6"/>
    </row>
    <row r="24" spans="4:28" x14ac:dyDescent="0.25">
      <c r="D24" s="6"/>
      <c r="E24" s="21"/>
      <c r="F24" s="58"/>
      <c r="G24" s="21"/>
      <c r="H24" s="22"/>
      <c r="I24" s="22"/>
      <c r="J24" s="22"/>
      <c r="K24" s="22"/>
      <c r="L24" s="22"/>
      <c r="M24" s="6"/>
      <c r="N24" s="7"/>
      <c r="O24" s="6"/>
      <c r="P24" s="7"/>
      <c r="Q24" s="6"/>
      <c r="R24" s="6"/>
      <c r="S24" s="6"/>
      <c r="T24" s="6"/>
      <c r="U24" s="6"/>
      <c r="V24" s="6"/>
      <c r="W24" s="6"/>
      <c r="X24" s="6"/>
      <c r="Y24" s="6"/>
      <c r="Z24" s="6"/>
      <c r="AA24" s="6"/>
      <c r="AB24" s="6"/>
    </row>
  </sheetData>
  <mergeCells count="2">
    <mergeCell ref="B3:C3"/>
    <mergeCell ref="B4:C4"/>
  </mergeCells>
  <pageMargins left="0.25" right="0.25" top="0.75" bottom="0.75" header="0.3" footer="0.3"/>
  <pageSetup scale="51" fitToHeight="2" orientation="landscape" r:id="rId1"/>
  <headerFooter>
    <oddHeader>&amp;C&amp;"-,Bold"&amp;14Energy Performance Contracting Project Application</oddHeader>
    <oddFooter>&amp;C&amp;"-,Bold"&amp;14Utility Data - FY 2011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workbookViewId="0">
      <selection activeCell="E21" sqref="E21"/>
    </sheetView>
  </sheetViews>
  <sheetFormatPr defaultRowHeight="15" x14ac:dyDescent="0.25"/>
  <cols>
    <col min="1" max="1" width="12.42578125" bestFit="1" customWidth="1"/>
    <col min="2" max="2" width="8.42578125" bestFit="1" customWidth="1"/>
    <col min="3" max="3" width="15.28515625" bestFit="1" customWidth="1"/>
    <col min="4" max="4" width="16" customWidth="1"/>
    <col min="5" max="5" width="19.85546875" bestFit="1" customWidth="1"/>
  </cols>
  <sheetData>
    <row r="1" spans="1:5" x14ac:dyDescent="0.25">
      <c r="B1" t="s">
        <v>80</v>
      </c>
      <c r="D1" s="65" t="e">
        <f>Summary!D12+Summary!D15</f>
        <v>#DIV/0!</v>
      </c>
    </row>
    <row r="3" spans="1:5" x14ac:dyDescent="0.25">
      <c r="A3" s="93" t="s">
        <v>75</v>
      </c>
      <c r="B3" s="93"/>
      <c r="C3" s="93"/>
    </row>
    <row r="4" spans="1:5" x14ac:dyDescent="0.25">
      <c r="A4" t="s">
        <v>76</v>
      </c>
      <c r="B4" t="s">
        <v>77</v>
      </c>
      <c r="C4" t="s">
        <v>78</v>
      </c>
      <c r="D4" s="59" t="s">
        <v>79</v>
      </c>
    </row>
    <row r="5" spans="1:5" x14ac:dyDescent="0.25">
      <c r="A5" s="70">
        <v>0.22</v>
      </c>
      <c r="B5" s="71">
        <v>0.03</v>
      </c>
      <c r="C5" s="72">
        <v>15</v>
      </c>
      <c r="D5" s="73" t="e">
        <f>PV(B5,C5,-$D$1*A5)</f>
        <v>#DIV/0!</v>
      </c>
      <c r="E5" s="72" t="s">
        <v>81</v>
      </c>
    </row>
    <row r="6" spans="1:5" x14ac:dyDescent="0.25">
      <c r="A6" s="60">
        <v>0.22</v>
      </c>
      <c r="B6" s="61">
        <v>0.03</v>
      </c>
      <c r="C6">
        <v>12</v>
      </c>
      <c r="D6" s="62" t="e">
        <f t="shared" ref="D6:D28" si="0">PV(B6,C6,-$D$1*A6)</f>
        <v>#DIV/0!</v>
      </c>
    </row>
    <row r="7" spans="1:5" x14ac:dyDescent="0.25">
      <c r="A7" s="60">
        <v>0.22</v>
      </c>
      <c r="B7" s="61">
        <v>3.2500000000000001E-2</v>
      </c>
      <c r="C7">
        <v>15</v>
      </c>
      <c r="D7" s="62" t="e">
        <f t="shared" si="0"/>
        <v>#DIV/0!</v>
      </c>
    </row>
    <row r="8" spans="1:5" x14ac:dyDescent="0.25">
      <c r="A8" s="60">
        <v>0.22</v>
      </c>
      <c r="B8" s="61">
        <v>3.2500000000000001E-2</v>
      </c>
      <c r="C8">
        <v>12</v>
      </c>
      <c r="D8" s="62" t="e">
        <f t="shared" si="0"/>
        <v>#DIV/0!</v>
      </c>
    </row>
    <row r="9" spans="1:5" x14ac:dyDescent="0.25">
      <c r="A9" s="60">
        <v>0.22</v>
      </c>
      <c r="B9" s="61">
        <v>3.5000000000000003E-2</v>
      </c>
      <c r="C9">
        <v>15</v>
      </c>
      <c r="D9" s="62" t="e">
        <f t="shared" si="0"/>
        <v>#DIV/0!</v>
      </c>
    </row>
    <row r="10" spans="1:5" x14ac:dyDescent="0.25">
      <c r="A10" s="60">
        <v>0.22</v>
      </c>
      <c r="B10" s="61">
        <v>3.5000000000000003E-2</v>
      </c>
      <c r="C10">
        <v>12</v>
      </c>
      <c r="D10" s="62" t="e">
        <f t="shared" si="0"/>
        <v>#DIV/0!</v>
      </c>
    </row>
    <row r="11" spans="1:5" x14ac:dyDescent="0.25">
      <c r="A11" s="60">
        <v>0.22</v>
      </c>
      <c r="B11" s="61">
        <v>0.04</v>
      </c>
      <c r="C11">
        <v>15</v>
      </c>
      <c r="D11" s="62" t="e">
        <f t="shared" si="0"/>
        <v>#DIV/0!</v>
      </c>
    </row>
    <row r="12" spans="1:5" x14ac:dyDescent="0.25">
      <c r="A12" s="60">
        <v>0.22</v>
      </c>
      <c r="B12" s="61">
        <v>0.04</v>
      </c>
      <c r="C12">
        <v>12</v>
      </c>
      <c r="D12" s="62" t="e">
        <f t="shared" si="0"/>
        <v>#DIV/0!</v>
      </c>
    </row>
    <row r="13" spans="1:5" x14ac:dyDescent="0.25">
      <c r="A13" s="60">
        <v>0.18</v>
      </c>
      <c r="B13" s="61">
        <v>0.03</v>
      </c>
      <c r="C13">
        <v>15</v>
      </c>
      <c r="D13" s="62" t="e">
        <f t="shared" si="0"/>
        <v>#DIV/0!</v>
      </c>
    </row>
    <row r="14" spans="1:5" x14ac:dyDescent="0.25">
      <c r="A14" s="60">
        <v>0.18</v>
      </c>
      <c r="B14" s="61">
        <v>0.03</v>
      </c>
      <c r="C14">
        <v>12</v>
      </c>
      <c r="D14" s="62" t="e">
        <f t="shared" si="0"/>
        <v>#DIV/0!</v>
      </c>
    </row>
    <row r="15" spans="1:5" x14ac:dyDescent="0.25">
      <c r="A15" s="60">
        <v>0.18</v>
      </c>
      <c r="B15" s="61">
        <v>3.2500000000000001E-2</v>
      </c>
      <c r="C15">
        <v>15</v>
      </c>
      <c r="D15" s="62" t="e">
        <f t="shared" si="0"/>
        <v>#DIV/0!</v>
      </c>
    </row>
    <row r="16" spans="1:5" x14ac:dyDescent="0.25">
      <c r="A16" s="60">
        <v>0.18</v>
      </c>
      <c r="B16" s="61">
        <v>3.2500000000000001E-2</v>
      </c>
      <c r="C16">
        <v>12</v>
      </c>
      <c r="D16" s="62" t="e">
        <f t="shared" si="0"/>
        <v>#DIV/0!</v>
      </c>
    </row>
    <row r="17" spans="1:5" x14ac:dyDescent="0.25">
      <c r="A17" s="60">
        <v>0.18</v>
      </c>
      <c r="B17" s="61">
        <v>3.5000000000000003E-2</v>
      </c>
      <c r="C17">
        <v>15</v>
      </c>
      <c r="D17" s="62" t="e">
        <f t="shared" si="0"/>
        <v>#DIV/0!</v>
      </c>
    </row>
    <row r="18" spans="1:5" x14ac:dyDescent="0.25">
      <c r="A18" s="78">
        <v>0.18</v>
      </c>
      <c r="B18" s="79">
        <v>3.5000000000000003E-2</v>
      </c>
      <c r="C18" s="80">
        <v>12</v>
      </c>
      <c r="D18" s="81" t="e">
        <f t="shared" si="0"/>
        <v>#DIV/0!</v>
      </c>
    </row>
    <row r="19" spans="1:5" x14ac:dyDescent="0.25">
      <c r="A19" s="60">
        <v>0.18</v>
      </c>
      <c r="B19" s="61">
        <v>0.04</v>
      </c>
      <c r="C19">
        <v>15</v>
      </c>
      <c r="D19" s="62" t="e">
        <f t="shared" si="0"/>
        <v>#DIV/0!</v>
      </c>
    </row>
    <row r="20" spans="1:5" x14ac:dyDescent="0.25">
      <c r="A20" s="74">
        <v>0.18</v>
      </c>
      <c r="B20" s="75">
        <v>0.04</v>
      </c>
      <c r="C20" s="76">
        <v>12</v>
      </c>
      <c r="D20" s="77" t="e">
        <f t="shared" si="0"/>
        <v>#DIV/0!</v>
      </c>
      <c r="E20" s="76" t="s">
        <v>82</v>
      </c>
    </row>
    <row r="21" spans="1:5" x14ac:dyDescent="0.25">
      <c r="A21" s="66">
        <v>0.26</v>
      </c>
      <c r="B21" s="67">
        <v>0.03</v>
      </c>
      <c r="C21" s="68">
        <v>15</v>
      </c>
      <c r="D21" s="69" t="e">
        <f t="shared" si="0"/>
        <v>#DIV/0!</v>
      </c>
      <c r="E21" s="68" t="s">
        <v>83</v>
      </c>
    </row>
    <row r="22" spans="1:5" x14ac:dyDescent="0.25">
      <c r="A22" s="60">
        <v>0.26</v>
      </c>
      <c r="B22" s="61">
        <v>0.03</v>
      </c>
      <c r="C22">
        <v>12</v>
      </c>
      <c r="D22" s="62" t="e">
        <f t="shared" si="0"/>
        <v>#DIV/0!</v>
      </c>
    </row>
    <row r="23" spans="1:5" x14ac:dyDescent="0.25">
      <c r="A23" s="60">
        <v>0.26</v>
      </c>
      <c r="B23" s="61">
        <v>3.2500000000000001E-2</v>
      </c>
      <c r="C23">
        <v>15</v>
      </c>
      <c r="D23" s="62" t="e">
        <f t="shared" si="0"/>
        <v>#DIV/0!</v>
      </c>
    </row>
    <row r="24" spans="1:5" x14ac:dyDescent="0.25">
      <c r="A24" s="60">
        <v>0.26</v>
      </c>
      <c r="B24" s="61">
        <v>3.2500000000000001E-2</v>
      </c>
      <c r="C24">
        <v>12</v>
      </c>
      <c r="D24" s="62" t="e">
        <f t="shared" si="0"/>
        <v>#DIV/0!</v>
      </c>
    </row>
    <row r="25" spans="1:5" x14ac:dyDescent="0.25">
      <c r="A25" s="60">
        <v>0.26</v>
      </c>
      <c r="B25" s="61">
        <v>3.5000000000000003E-2</v>
      </c>
      <c r="C25">
        <v>15</v>
      </c>
      <c r="D25" s="62" t="e">
        <f t="shared" si="0"/>
        <v>#DIV/0!</v>
      </c>
    </row>
    <row r="26" spans="1:5" x14ac:dyDescent="0.25">
      <c r="A26" s="60">
        <v>0.26</v>
      </c>
      <c r="B26" s="61">
        <v>3.5000000000000003E-2</v>
      </c>
      <c r="C26">
        <v>12</v>
      </c>
      <c r="D26" s="62" t="e">
        <f t="shared" si="0"/>
        <v>#DIV/0!</v>
      </c>
    </row>
    <row r="27" spans="1:5" x14ac:dyDescent="0.25">
      <c r="A27" s="60">
        <v>0.26</v>
      </c>
      <c r="B27" s="61">
        <v>0.04</v>
      </c>
      <c r="C27">
        <v>15</v>
      </c>
      <c r="D27" s="62" t="e">
        <f t="shared" si="0"/>
        <v>#DIV/0!</v>
      </c>
    </row>
    <row r="28" spans="1:5" x14ac:dyDescent="0.25">
      <c r="A28" s="60">
        <v>0.26</v>
      </c>
      <c r="B28" s="61">
        <v>0.04</v>
      </c>
      <c r="C28">
        <v>12</v>
      </c>
      <c r="D28" s="62" t="e">
        <f t="shared" si="0"/>
        <v>#DIV/0!</v>
      </c>
    </row>
  </sheetData>
  <mergeCells count="1">
    <mergeCell ref="A3:C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Summary</vt:lpstr>
      <vt:lpstr>Facility Information</vt:lpstr>
      <vt:lpstr>Utility Data - FY 3 Years Ago</vt:lpstr>
      <vt:lpstr>Utility Data - FY 2 Years Ago</vt:lpstr>
      <vt:lpstr>Utility Data - FY 1 Years Ago</vt:lpstr>
      <vt:lpstr>Sensitivity</vt:lpstr>
    </vt:vector>
  </TitlesOfParts>
  <Company>GEFA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rcampana</dc:creator>
  <cp:lastModifiedBy>Linton, Nicole</cp:lastModifiedBy>
  <cp:lastPrinted>2012-03-01T20:49:08Z</cp:lastPrinted>
  <dcterms:created xsi:type="dcterms:W3CDTF">2011-01-14T16:43:40Z</dcterms:created>
  <dcterms:modified xsi:type="dcterms:W3CDTF">2015-08-31T17:30:05Z</dcterms:modified>
</cp:coreProperties>
</file>